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XOhqmMc4T2ns8QAUQ7E2PzzRwB75gQ+bPSq68TZwWopP6s3NWKAQYFbs9F2wxLGrX7VSARXKrtbz4PtS+Y/3A==" workbookSaltValue="STmXYPeXAUN3xsvtIaLcZg==" workbookSpinCount="100000" lockStructure="1"/>
  <bookViews>
    <workbookView xWindow="0" yWindow="180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<sst xmlns="http://schemas.openxmlformats.org/spreadsheetml/2006/main" count="237" uniqueCount="124">
  <si>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</si>
  <si>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</si>
  <si>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</si>
  <si>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</si>
  <si>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</si>
  <si>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</si>
  <si>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</si>
  <si>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</si>
  <si>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</si>
  <si>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</si>
  <si>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</si>
  <si>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</si>
  <si>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</si>
  <si>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</si>
  <si>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</si>
  <si>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</si>
  <si>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</si>
  <si>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</si>
  <si>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</si>
  <si>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</si>
  <si>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</si>
  <si>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</si>
  <si>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</si>
  <si>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</si>
  <si>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</si>
  <si>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</si>
  <si>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</si>
  <si>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</si>
  <si>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</si>
  <si>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</si>
  <si>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</si>
  <si>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</si>
  <si>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</si>
  <si>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</si>
  <si>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</si>
  <si>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</si>
  <si>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</si>
  <si>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</si>
  <si>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</si>
  <si>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</si>
  <si>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</si>
  <si>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</si>
  <si>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</si>
  <si>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</si>
  <si>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</si>
  <si>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</si>
  <si>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</si>
  <si>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</si>
  <si>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</si>
  <si>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</si>
  <si>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</si>
  <si>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</si>
  <si>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</si>
  <si>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</si>
  <si>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</si>
  <si>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</si>
  <si>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</si>
  <si>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</si>
  <si>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</si>
  <si>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</si>
  <si>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</si>
  <si>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</si>
  <si>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</si>
  <si>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</si>
  <si>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</si>
  <si>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</si>
  <si>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</si>
  <si>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</si>
  <si>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</si>
  <si>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</si>
  <si>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</si>
  <si>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</si>
  <si>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</si>
  <si>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</si>
  <si>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</si>
  <si>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</si>
  <si>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</si>
  <si>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</si>
  <si>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</si>
  <si>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</si>
  <si>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</si>
  <si>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</si>
  <si>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</si>
  <si>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</si>
  <si>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</si>
  <si>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</si>
  <si>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</si>
  <si>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</si>
  <si>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</si>
  <si>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</si>
  <si>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</si>
  <si>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</si>
  <si>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</si>
  <si>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</si>
  <si>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</si>
  <si>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</si>
  <si>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</si>
  <si>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</si>
  <si>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</si>
  <si>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</si>
  <si>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</si>
  <si>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</si>
  <si>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</si>
  <si>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</si>
  <si>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</si>
  <si>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</si>
  <si>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</si>
  <si>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</si>
  <si>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</si>
  <si>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</si>
  <si>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</si>
  <si>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</si>
  <si>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</si>
  <si>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</si>
  <si>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</si>
  <si>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</si>
  <si>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</si>
  <si>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</si>
  <si>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</si>
  <si>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</si>
  <si>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</si>
  <si>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白山ろく地区における料金収入は、人口減少と節水型設備の普及の影響により減少傾向である。収益的収支比率については、近年横這いで推移しているが、類似団体の平均を下回っている。
　企業債残高対給水収益比率は、水道施設統合整備事業等に伴う市債発行の増額を受け上昇しており、まだまだ健全な経営状況とは言えない。</t>
    <rPh sb="28" eb="30">
      <t>フキュウ</t>
    </rPh>
    <rPh sb="31" eb="33">
      <t>エイキョウ</t>
    </rPh>
    <rPh sb="36" eb="38">
      <t>ゲンショウ</t>
    </rPh>
    <rPh sb="38" eb="40">
      <t>ケイコウ</t>
    </rPh>
    <rPh sb="57" eb="59">
      <t>キンネン</t>
    </rPh>
    <rPh sb="59" eb="61">
      <t>ヨコバ</t>
    </rPh>
    <rPh sb="63" eb="65">
      <t>スイイ</t>
    </rPh>
    <rPh sb="93" eb="94">
      <t>タイ</t>
    </rPh>
    <rPh sb="110" eb="112">
      <t>ジギョウ</t>
    </rPh>
    <rPh sb="112" eb="113">
      <t>トウ</t>
    </rPh>
    <rPh sb="114" eb="115">
      <t>トモナ</t>
    </rPh>
    <rPh sb="116" eb="118">
      <t>シサイ</t>
    </rPh>
    <rPh sb="118" eb="120">
      <t>ハッコウ</t>
    </rPh>
    <rPh sb="124" eb="125">
      <t>ウ</t>
    </rPh>
    <rPh sb="126" eb="128">
      <t>ジョウショウ</t>
    </rPh>
    <rPh sb="146" eb="147">
      <t>イ</t>
    </rPh>
    <phoneticPr fontId="4"/>
  </si>
  <si>
    <t>　今後は、老朽施設の統廃合及び更新事業を着実に進めていくとともに、市全体の料金体系を勘案しながら、適正な料金体制による事業運営に努める必要がある。</t>
    <rPh sb="1" eb="3">
      <t>コンゴ</t>
    </rPh>
    <rPh sb="5" eb="7">
      <t>ロウキュウ</t>
    </rPh>
    <rPh sb="17" eb="19">
      <t>ジギョウ</t>
    </rPh>
    <rPh sb="20" eb="22">
      <t>チャクジツ</t>
    </rPh>
    <rPh sb="23" eb="24">
      <t>スス</t>
    </rPh>
    <rPh sb="33" eb="34">
      <t>シ</t>
    </rPh>
    <rPh sb="34" eb="36">
      <t>ゼンタイ</t>
    </rPh>
    <rPh sb="37" eb="39">
      <t>リョウキン</t>
    </rPh>
    <rPh sb="39" eb="41">
      <t>タイケイ</t>
    </rPh>
    <rPh sb="42" eb="44">
      <t>カンアン</t>
    </rPh>
    <rPh sb="64" eb="65">
      <t>ツト</t>
    </rPh>
    <rPh sb="67" eb="69">
      <t>ヒツヨウ</t>
    </rPh>
    <phoneticPr fontId="4"/>
  </si>
  <si>
    <t>　昭和後期に建設された施設のため老朽化や破損が進行しており、随時更新を余儀なくされているが、平成29年度より白山ろく簡易水道施設統合整備事業を開始し、計画的な更新を進めているところである。それにより平成29年度の管路更新率は大幅に上昇した。</t>
    <rPh sb="23" eb="25">
      <t>シンコウ</t>
    </rPh>
    <rPh sb="46" eb="48">
      <t>ヘイセイ</t>
    </rPh>
    <rPh sb="50" eb="52">
      <t>ネンド</t>
    </rPh>
    <rPh sb="54" eb="56">
      <t>ハクサン</t>
    </rPh>
    <rPh sb="58" eb="60">
      <t>カンイ</t>
    </rPh>
    <rPh sb="60" eb="62">
      <t>スイドウ</t>
    </rPh>
    <rPh sb="62" eb="64">
      <t>シセツ</t>
    </rPh>
    <rPh sb="64" eb="66">
      <t>トウゴウ</t>
    </rPh>
    <rPh sb="66" eb="68">
      <t>セイビ</t>
    </rPh>
    <rPh sb="68" eb="70">
      <t>ジギョウ</t>
    </rPh>
    <rPh sb="71" eb="73">
      <t>カイシ</t>
    </rPh>
    <rPh sb="82" eb="83">
      <t>スス</t>
    </rPh>
    <rPh sb="106" eb="108">
      <t>カンロ</t>
    </rPh>
    <rPh sb="108" eb="110">
      <t>コウシン</t>
    </rPh>
    <rPh sb="110" eb="111">
      <t>リツ</t>
    </rPh>
    <rPh sb="112" eb="114">
      <t>オオハバ</t>
    </rPh>
    <rPh sb="115" eb="117">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</si>
</sst>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0.11</c:v>
                </c:pt>
                <c:pt idx="2">
                  <c:v>0.2</c:v>
                </c:pt>
                <c:pt idx="3">
                  <c:v>0.14000000000000001</c:v>
                </c:pt>
                <c:pt idx="4">
                  <c:v>7.72</c:v>
                </c:pt>
              </c:numCache>
            </c:numRef>
          </c:val>
          <c:extLst xmlns:c16r2="http://schemas.microsoft.com/office/drawing/2015/06/chart">
            <c:ext xmlns:c16="http://schemas.microsoft.com/office/drawing/2014/chart" uri="{C3380CC4-5D6E-409C-BE32-E72D297353CC}">
              <c16:uniqueId val="{00000000-EF45-4FE5-9902-C8578D1E8A0C}"/>
            </c:ext>
          </c:extLst>
        </c:ser>
        <c:dLbls>
          <c:showLegendKey val="0"/>
          <c:showVal val="0"/>
          <c:showCatName val="0"/>
          <c:showSerName val="0"/>
          <c:showPercent val="0"/>
          <c:showBubbleSize val="0"/>
        </c:dLbls>
        <c:gapWidth val="150"/>
        <c:axId val="103290368"/>
        <c:axId val="10329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EF45-4FE5-9902-C8578D1E8A0C}"/>
            </c:ext>
          </c:extLst>
        </c:ser>
        <c:dLbls>
          <c:showLegendKey val="0"/>
          <c:showVal val="0"/>
          <c:showCatName val="0"/>
          <c:showSerName val="0"/>
          <c:showPercent val="0"/>
          <c:showBubbleSize val="0"/>
        </c:dLbls>
        <c:marker val="1"/>
        <c:smooth val="0"/>
        <c:axId val="103290368"/>
        <c:axId val="103298176"/>
      </c:lineChart>
      <c:dateAx>
        <c:axId val="103290368"/>
        <c:scaling>
          <c:orientation val="minMax"/>
        </c:scaling>
        <c:delete val="1"/>
        <c:axPos val="b"/>
        <c:numFmt formatCode="ge" sourceLinked="1"/>
        <c:majorTickMark val="none"/>
        <c:minorTickMark val="none"/>
        <c:tickLblPos val="none"/>
        <c:crossAx val="103298176"/>
        <c:crosses val="autoZero"/>
        <c:auto val="1"/>
        <c:lblOffset val="100"/>
        <c:baseTimeUnit val="years"/>
      </c:dateAx>
      <c:valAx>
        <c:axId val="10329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38.03</c:v>
                </c:pt>
                <c:pt idx="1">
                  <c:v>39.19</c:v>
                </c:pt>
                <c:pt idx="2">
                  <c:v>43.15</c:v>
                </c:pt>
                <c:pt idx="3">
                  <c:v>44.1</c:v>
                </c:pt>
                <c:pt idx="4">
                  <c:v>42.48</c:v>
                </c:pt>
              </c:numCache>
            </c:numRef>
          </c:val>
          <c:extLst xmlns:c16r2="http://schemas.microsoft.com/office/drawing/2015/06/chart">
            <c:ext xmlns:c16="http://schemas.microsoft.com/office/drawing/2014/chart" uri="{C3380CC4-5D6E-409C-BE32-E72D297353CC}">
              <c16:uniqueId val="{00000000-4EE1-489B-BAB8-0D07A5087EEB}"/>
            </c:ext>
          </c:extLst>
        </c:ser>
        <c:dLbls>
          <c:showLegendKey val="0"/>
          <c:showVal val="0"/>
          <c:showCatName val="0"/>
          <c:showSerName val="0"/>
          <c:showPercent val="0"/>
          <c:showBubbleSize val="0"/>
        </c:dLbls>
        <c:gapWidth val="150"/>
        <c:axId val="107666432"/>
        <c:axId val="10767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4EE1-489B-BAB8-0D07A5087EEB}"/>
            </c:ext>
          </c:extLst>
        </c:ser>
        <c:dLbls>
          <c:showLegendKey val="0"/>
          <c:showVal val="0"/>
          <c:showCatName val="0"/>
          <c:showSerName val="0"/>
          <c:showPercent val="0"/>
          <c:showBubbleSize val="0"/>
        </c:dLbls>
        <c:marker val="1"/>
        <c:smooth val="0"/>
        <c:axId val="107666432"/>
        <c:axId val="107672704"/>
      </c:lineChart>
      <c:dateAx>
        <c:axId val="107666432"/>
        <c:scaling>
          <c:orientation val="minMax"/>
        </c:scaling>
        <c:delete val="1"/>
        <c:axPos val="b"/>
        <c:numFmt formatCode="ge" sourceLinked="1"/>
        <c:majorTickMark val="none"/>
        <c:minorTickMark val="none"/>
        <c:tickLblPos val="none"/>
        <c:crossAx val="107672704"/>
        <c:crosses val="autoZero"/>
        <c:auto val="1"/>
        <c:lblOffset val="100"/>
        <c:baseTimeUnit val="years"/>
      </c:dateAx>
      <c:valAx>
        <c:axId val="1076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82.43</c:v>
                </c:pt>
                <c:pt idx="1">
                  <c:v>77.67</c:v>
                </c:pt>
                <c:pt idx="2">
                  <c:v>65.989999999999995</c:v>
                </c:pt>
                <c:pt idx="3">
                  <c:v>66.349999999999994</c:v>
                </c:pt>
                <c:pt idx="4">
                  <c:v>71.81</c:v>
                </c:pt>
              </c:numCache>
            </c:numRef>
          </c:val>
          <c:extLst xmlns:c16r2="http://schemas.microsoft.com/office/drawing/2015/06/chart">
            <c:ext xmlns:c16="http://schemas.microsoft.com/office/drawing/2014/chart" uri="{C3380CC4-5D6E-409C-BE32-E72D297353CC}">
              <c16:uniqueId val="{00000000-B1DA-424B-A6E3-84BEC3ACFA30}"/>
            </c:ext>
          </c:extLst>
        </c:ser>
        <c:dLbls>
          <c:showLegendKey val="0"/>
          <c:showVal val="0"/>
          <c:showCatName val="0"/>
          <c:showSerName val="0"/>
          <c:showPercent val="0"/>
          <c:showBubbleSize val="0"/>
        </c:dLbls>
        <c:gapWidth val="150"/>
        <c:axId val="107711872"/>
        <c:axId val="1077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B1DA-424B-A6E3-84BEC3ACFA30}"/>
            </c:ext>
          </c:extLst>
        </c:ser>
        <c:dLbls>
          <c:showLegendKey val="0"/>
          <c:showVal val="0"/>
          <c:showCatName val="0"/>
          <c:showSerName val="0"/>
          <c:showPercent val="0"/>
          <c:showBubbleSize val="0"/>
        </c:dLbls>
        <c:marker val="1"/>
        <c:smooth val="0"/>
        <c:axId val="107711872"/>
        <c:axId val="107714048"/>
      </c:lineChart>
      <c:dateAx>
        <c:axId val="107711872"/>
        <c:scaling>
          <c:orientation val="minMax"/>
        </c:scaling>
        <c:delete val="1"/>
        <c:axPos val="b"/>
        <c:numFmt formatCode="ge" sourceLinked="1"/>
        <c:majorTickMark val="none"/>
        <c:minorTickMark val="none"/>
        <c:tickLblPos val="none"/>
        <c:crossAx val="107714048"/>
        <c:crosses val="autoZero"/>
        <c:auto val="1"/>
        <c:lblOffset val="100"/>
        <c:baseTimeUnit val="years"/>
      </c:dateAx>
      <c:valAx>
        <c:axId val="1077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47.02</c:v>
                </c:pt>
                <c:pt idx="1">
                  <c:v>53.35</c:v>
                </c:pt>
                <c:pt idx="2">
                  <c:v>53.17</c:v>
                </c:pt>
                <c:pt idx="3">
                  <c:v>52.86</c:v>
                </c:pt>
                <c:pt idx="4">
                  <c:v>53.73</c:v>
                </c:pt>
              </c:numCache>
            </c:numRef>
          </c:val>
          <c:extLst xmlns:c16r2="http://schemas.microsoft.com/office/drawing/2015/06/chart">
            <c:ext xmlns:c16="http://schemas.microsoft.com/office/drawing/2014/chart" uri="{C3380CC4-5D6E-409C-BE32-E72D297353CC}">
              <c16:uniqueId val="{00000000-2516-4B72-9457-E66291049FA8}"/>
            </c:ext>
          </c:extLst>
        </c:ser>
        <c:dLbls>
          <c:showLegendKey val="0"/>
          <c:showVal val="0"/>
          <c:showCatName val="0"/>
          <c:showSerName val="0"/>
          <c:showPercent val="0"/>
          <c:showBubbleSize val="0"/>
        </c:dLbls>
        <c:gapWidth val="150"/>
        <c:axId val="103337344"/>
        <c:axId val="10334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2516-4B72-9457-E66291049FA8}"/>
            </c:ext>
          </c:extLst>
        </c:ser>
        <c:dLbls>
          <c:showLegendKey val="0"/>
          <c:showVal val="0"/>
          <c:showCatName val="0"/>
          <c:showSerName val="0"/>
          <c:showPercent val="0"/>
          <c:showBubbleSize val="0"/>
        </c:dLbls>
        <c:marker val="1"/>
        <c:smooth val="0"/>
        <c:axId val="103337344"/>
        <c:axId val="103347712"/>
      </c:lineChart>
      <c:dateAx>
        <c:axId val="103337344"/>
        <c:scaling>
          <c:orientation val="minMax"/>
        </c:scaling>
        <c:delete val="1"/>
        <c:axPos val="b"/>
        <c:numFmt formatCode="ge" sourceLinked="1"/>
        <c:majorTickMark val="none"/>
        <c:minorTickMark val="none"/>
        <c:tickLblPos val="none"/>
        <c:crossAx val="103347712"/>
        <c:crosses val="autoZero"/>
        <c:auto val="1"/>
        <c:lblOffset val="100"/>
        <c:baseTimeUnit val="years"/>
      </c:dateAx>
      <c:valAx>
        <c:axId val="1033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63-45BD-A3E7-6F80D23D8754}"/>
            </c:ext>
          </c:extLst>
        </c:ser>
        <c:dLbls>
          <c:showLegendKey val="0"/>
          <c:showVal val="0"/>
          <c:showCatName val="0"/>
          <c:showSerName val="0"/>
          <c:showPercent val="0"/>
          <c:showBubbleSize val="0"/>
        </c:dLbls>
        <c:gapWidth val="150"/>
        <c:axId val="105943040"/>
        <c:axId val="1059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63-45BD-A3E7-6F80D23D8754}"/>
            </c:ext>
          </c:extLst>
        </c:ser>
        <c:dLbls>
          <c:showLegendKey val="0"/>
          <c:showVal val="0"/>
          <c:showCatName val="0"/>
          <c:showSerName val="0"/>
          <c:showPercent val="0"/>
          <c:showBubbleSize val="0"/>
        </c:dLbls>
        <c:marker val="1"/>
        <c:smooth val="0"/>
        <c:axId val="105943040"/>
        <c:axId val="105944960"/>
      </c:lineChart>
      <c:dateAx>
        <c:axId val="105943040"/>
        <c:scaling>
          <c:orientation val="minMax"/>
        </c:scaling>
        <c:delete val="1"/>
        <c:axPos val="b"/>
        <c:numFmt formatCode="ge" sourceLinked="1"/>
        <c:majorTickMark val="none"/>
        <c:minorTickMark val="none"/>
        <c:tickLblPos val="none"/>
        <c:crossAx val="105944960"/>
        <c:crosses val="autoZero"/>
        <c:auto val="1"/>
        <c:lblOffset val="100"/>
        <c:baseTimeUnit val="years"/>
      </c:dateAx>
      <c:valAx>
        <c:axId val="1059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F0-4E43-856D-D2B8D15518C0}"/>
            </c:ext>
          </c:extLst>
        </c:ser>
        <c:dLbls>
          <c:showLegendKey val="0"/>
          <c:showVal val="0"/>
          <c:showCatName val="0"/>
          <c:showSerName val="0"/>
          <c:showPercent val="0"/>
          <c:showBubbleSize val="0"/>
        </c:dLbls>
        <c:gapWidth val="150"/>
        <c:axId val="107417984"/>
        <c:axId val="1074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F0-4E43-856D-D2B8D15518C0}"/>
            </c:ext>
          </c:extLst>
        </c:ser>
        <c:dLbls>
          <c:showLegendKey val="0"/>
          <c:showVal val="0"/>
          <c:showCatName val="0"/>
          <c:showSerName val="0"/>
          <c:showPercent val="0"/>
          <c:showBubbleSize val="0"/>
        </c:dLbls>
        <c:marker val="1"/>
        <c:smooth val="0"/>
        <c:axId val="107417984"/>
        <c:axId val="107419904"/>
      </c:lineChart>
      <c:dateAx>
        <c:axId val="107417984"/>
        <c:scaling>
          <c:orientation val="minMax"/>
        </c:scaling>
        <c:delete val="1"/>
        <c:axPos val="b"/>
        <c:numFmt formatCode="ge" sourceLinked="1"/>
        <c:majorTickMark val="none"/>
        <c:minorTickMark val="none"/>
        <c:tickLblPos val="none"/>
        <c:crossAx val="107419904"/>
        <c:crosses val="autoZero"/>
        <c:auto val="1"/>
        <c:lblOffset val="100"/>
        <c:baseTimeUnit val="years"/>
      </c:dateAx>
      <c:valAx>
        <c:axId val="1074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56-4CF8-B1E3-04AA5F4CB49F}"/>
            </c:ext>
          </c:extLst>
        </c:ser>
        <c:dLbls>
          <c:showLegendKey val="0"/>
          <c:showVal val="0"/>
          <c:showCatName val="0"/>
          <c:showSerName val="0"/>
          <c:showPercent val="0"/>
          <c:showBubbleSize val="0"/>
        </c:dLbls>
        <c:gapWidth val="150"/>
        <c:axId val="107476096"/>
        <c:axId val="1074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56-4CF8-B1E3-04AA5F4CB49F}"/>
            </c:ext>
          </c:extLst>
        </c:ser>
        <c:dLbls>
          <c:showLegendKey val="0"/>
          <c:showVal val="0"/>
          <c:showCatName val="0"/>
          <c:showSerName val="0"/>
          <c:showPercent val="0"/>
          <c:showBubbleSize val="0"/>
        </c:dLbls>
        <c:marker val="1"/>
        <c:smooth val="0"/>
        <c:axId val="107476096"/>
        <c:axId val="107478016"/>
      </c:lineChart>
      <c:dateAx>
        <c:axId val="107476096"/>
        <c:scaling>
          <c:orientation val="minMax"/>
        </c:scaling>
        <c:delete val="1"/>
        <c:axPos val="b"/>
        <c:numFmt formatCode="ge" sourceLinked="1"/>
        <c:majorTickMark val="none"/>
        <c:minorTickMark val="none"/>
        <c:tickLblPos val="none"/>
        <c:crossAx val="107478016"/>
        <c:crosses val="autoZero"/>
        <c:auto val="1"/>
        <c:lblOffset val="100"/>
        <c:baseTimeUnit val="years"/>
      </c:dateAx>
      <c:valAx>
        <c:axId val="1074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CE-46ED-A3C4-B4902C1CE6C6}"/>
            </c:ext>
          </c:extLst>
        </c:ser>
        <c:dLbls>
          <c:showLegendKey val="0"/>
          <c:showVal val="0"/>
          <c:showCatName val="0"/>
          <c:showSerName val="0"/>
          <c:showPercent val="0"/>
          <c:showBubbleSize val="0"/>
        </c:dLbls>
        <c:gapWidth val="150"/>
        <c:axId val="107519360"/>
        <c:axId val="1075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CE-46ED-A3C4-B4902C1CE6C6}"/>
            </c:ext>
          </c:extLst>
        </c:ser>
        <c:dLbls>
          <c:showLegendKey val="0"/>
          <c:showVal val="0"/>
          <c:showCatName val="0"/>
          <c:showSerName val="0"/>
          <c:showPercent val="0"/>
          <c:showBubbleSize val="0"/>
        </c:dLbls>
        <c:marker val="1"/>
        <c:smooth val="0"/>
        <c:axId val="107519360"/>
        <c:axId val="107525632"/>
      </c:lineChart>
      <c:dateAx>
        <c:axId val="107519360"/>
        <c:scaling>
          <c:orientation val="minMax"/>
        </c:scaling>
        <c:delete val="1"/>
        <c:axPos val="b"/>
        <c:numFmt formatCode="ge" sourceLinked="1"/>
        <c:majorTickMark val="none"/>
        <c:minorTickMark val="none"/>
        <c:tickLblPos val="none"/>
        <c:crossAx val="107525632"/>
        <c:crosses val="autoZero"/>
        <c:auto val="1"/>
        <c:lblOffset val="100"/>
        <c:baseTimeUnit val="years"/>
      </c:dateAx>
      <c:valAx>
        <c:axId val="1075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2742.64</c:v>
                </c:pt>
                <c:pt idx="1">
                  <c:v>2779.08</c:v>
                </c:pt>
                <c:pt idx="2">
                  <c:v>2455.62</c:v>
                </c:pt>
                <c:pt idx="3">
                  <c:v>2218.2600000000002</c:v>
                </c:pt>
                <c:pt idx="4">
                  <c:v>2303.86</c:v>
                </c:pt>
              </c:numCache>
            </c:numRef>
          </c:val>
          <c:extLst xmlns:c16r2="http://schemas.microsoft.com/office/drawing/2015/06/chart">
            <c:ext xmlns:c16="http://schemas.microsoft.com/office/drawing/2014/chart" uri="{C3380CC4-5D6E-409C-BE32-E72D297353CC}">
              <c16:uniqueId val="{00000000-7635-4D5B-B860-0B2F44F6FEC6}"/>
            </c:ext>
          </c:extLst>
        </c:ser>
        <c:dLbls>
          <c:showLegendKey val="0"/>
          <c:showVal val="0"/>
          <c:showCatName val="0"/>
          <c:showSerName val="0"/>
          <c:showPercent val="0"/>
          <c:showBubbleSize val="0"/>
        </c:dLbls>
        <c:gapWidth val="150"/>
        <c:axId val="107819008"/>
        <c:axId val="10782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7635-4D5B-B860-0B2F44F6FEC6}"/>
            </c:ext>
          </c:extLst>
        </c:ser>
        <c:dLbls>
          <c:showLegendKey val="0"/>
          <c:showVal val="0"/>
          <c:showCatName val="0"/>
          <c:showSerName val="0"/>
          <c:showPercent val="0"/>
          <c:showBubbleSize val="0"/>
        </c:dLbls>
        <c:marker val="1"/>
        <c:smooth val="0"/>
        <c:axId val="107819008"/>
        <c:axId val="107820928"/>
      </c:lineChart>
      <c:dateAx>
        <c:axId val="107819008"/>
        <c:scaling>
          <c:orientation val="minMax"/>
        </c:scaling>
        <c:delete val="1"/>
        <c:axPos val="b"/>
        <c:numFmt formatCode="ge" sourceLinked="1"/>
        <c:majorTickMark val="none"/>
        <c:minorTickMark val="none"/>
        <c:tickLblPos val="none"/>
        <c:crossAx val="107820928"/>
        <c:crosses val="autoZero"/>
        <c:auto val="1"/>
        <c:lblOffset val="100"/>
        <c:baseTimeUnit val="years"/>
      </c:dateAx>
      <c:valAx>
        <c:axId val="1078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20.55</c:v>
                </c:pt>
                <c:pt idx="1">
                  <c:v>16.920000000000002</c:v>
                </c:pt>
                <c:pt idx="2">
                  <c:v>18.29</c:v>
                </c:pt>
                <c:pt idx="3">
                  <c:v>19.29</c:v>
                </c:pt>
                <c:pt idx="4">
                  <c:v>21.05</c:v>
                </c:pt>
              </c:numCache>
            </c:numRef>
          </c:val>
          <c:extLst xmlns:c16r2="http://schemas.microsoft.com/office/drawing/2015/06/chart">
            <c:ext xmlns:c16="http://schemas.microsoft.com/office/drawing/2014/chart" uri="{C3380CC4-5D6E-409C-BE32-E72D297353CC}">
              <c16:uniqueId val="{00000000-4E24-479F-837D-3AB2410C297B}"/>
            </c:ext>
          </c:extLst>
        </c:ser>
        <c:dLbls>
          <c:showLegendKey val="0"/>
          <c:showVal val="0"/>
          <c:showCatName val="0"/>
          <c:showSerName val="0"/>
          <c:showPercent val="0"/>
          <c:showBubbleSize val="0"/>
        </c:dLbls>
        <c:gapWidth val="150"/>
        <c:axId val="107838080"/>
        <c:axId val="10786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4E24-479F-837D-3AB2410C297B}"/>
            </c:ext>
          </c:extLst>
        </c:ser>
        <c:dLbls>
          <c:showLegendKey val="0"/>
          <c:showVal val="0"/>
          <c:showCatName val="0"/>
          <c:showSerName val="0"/>
          <c:showPercent val="0"/>
          <c:showBubbleSize val="0"/>
        </c:dLbls>
        <c:marker val="1"/>
        <c:smooth val="0"/>
        <c:axId val="107838080"/>
        <c:axId val="107868928"/>
      </c:lineChart>
      <c:dateAx>
        <c:axId val="107838080"/>
        <c:scaling>
          <c:orientation val="minMax"/>
        </c:scaling>
        <c:delete val="1"/>
        <c:axPos val="b"/>
        <c:numFmt formatCode="ge" sourceLinked="1"/>
        <c:majorTickMark val="none"/>
        <c:minorTickMark val="none"/>
        <c:tickLblPos val="none"/>
        <c:crossAx val="107868928"/>
        <c:crosses val="autoZero"/>
        <c:auto val="1"/>
        <c:lblOffset val="100"/>
        <c:baseTimeUnit val="years"/>
      </c:dateAx>
      <c:valAx>
        <c:axId val="1078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300.01</c:v>
                </c:pt>
                <c:pt idx="1">
                  <c:v>342.29</c:v>
                </c:pt>
                <c:pt idx="2">
                  <c:v>347.27</c:v>
                </c:pt>
                <c:pt idx="3">
                  <c:v>326.10000000000002</c:v>
                </c:pt>
                <c:pt idx="4">
                  <c:v>293.47000000000003</c:v>
                </c:pt>
              </c:numCache>
            </c:numRef>
          </c:val>
          <c:extLst xmlns:c16r2="http://schemas.microsoft.com/office/drawing/2015/06/chart">
            <c:ext xmlns:c16="http://schemas.microsoft.com/office/drawing/2014/chart" uri="{C3380CC4-5D6E-409C-BE32-E72D297353CC}">
              <c16:uniqueId val="{00000000-6B5C-436E-8B82-45F433D64B67}"/>
            </c:ext>
          </c:extLst>
        </c:ser>
        <c:dLbls>
          <c:showLegendKey val="0"/>
          <c:showVal val="0"/>
          <c:showCatName val="0"/>
          <c:showSerName val="0"/>
          <c:showPercent val="0"/>
          <c:showBubbleSize val="0"/>
        </c:dLbls>
        <c:gapWidth val="150"/>
        <c:axId val="107625472"/>
        <c:axId val="10763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6B5C-436E-8B82-45F433D64B67}"/>
            </c:ext>
          </c:extLst>
        </c:ser>
        <c:dLbls>
          <c:showLegendKey val="0"/>
          <c:showVal val="0"/>
          <c:showCatName val="0"/>
          <c:showSerName val="0"/>
          <c:showPercent val="0"/>
          <c:showBubbleSize val="0"/>
        </c:dLbls>
        <c:marker val="1"/>
        <c:smooth val="0"/>
        <c:axId val="107625472"/>
        <c:axId val="107631744"/>
      </c:lineChart>
      <c:dateAx>
        <c:axId val="107625472"/>
        <c:scaling>
          <c:orientation val="minMax"/>
        </c:scaling>
        <c:delete val="1"/>
        <c:axPos val="b"/>
        <c:numFmt formatCode="ge" sourceLinked="1"/>
        <c:majorTickMark val="none"/>
        <c:minorTickMark val="none"/>
        <c:tickLblPos val="none"/>
        <c:crossAx val="107631744"/>
        <c:crosses val="autoZero"/>
        <c:auto val="1"/>
        <c:lblOffset val="100"/>
        <c:baseTimeUnit val="years"/>
      </c:dateAx>
      <c:valAx>
        <c:axId val="1076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43" zoomScale="90" zoomScaleNormal="9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白山市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D2</v>
      </c>
      <c r="X8" s="48"/>
      <c r="Y8" s="48"/>
      <c r="Z8" s="48"/>
      <c r="AA8" s="48"/>
      <c r="AB8" s="48"/>
      <c r="AC8" s="48"/>
      <c r="AD8" s="48" t="str">
        <f>データ!$M$6</f>
        <v>非設置</v>
      </c>
      <c r="AE8" s="48"/>
      <c r="AF8" s="48"/>
      <c r="AG8" s="48"/>
      <c r="AH8" s="48"/>
      <c r="AI8" s="48"/>
      <c r="AJ8" s="48"/>
      <c r="AK8" s="2"/>
      <c r="AL8" s="49">
        <f>データ!$R$6</f>
        <v>113410</v>
      </c>
      <c r="AM8" s="49"/>
      <c r="AN8" s="49"/>
      <c r="AO8" s="49"/>
      <c r="AP8" s="49"/>
      <c r="AQ8" s="49"/>
      <c r="AR8" s="49"/>
      <c r="AS8" s="49"/>
      <c r="AT8" s="45">
        <f>データ!$S$6</f>
        <v>754.93</v>
      </c>
      <c r="AU8" s="45"/>
      <c r="AV8" s="45"/>
      <c r="AW8" s="45"/>
      <c r="AX8" s="45"/>
      <c r="AY8" s="45"/>
      <c r="AZ8" s="45"/>
      <c r="BA8" s="45"/>
      <c r="BB8" s="45">
        <f>データ!$T$6</f>
        <v>150.22999999999999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4.91</v>
      </c>
      <c r="Q10" s="45"/>
      <c r="R10" s="45"/>
      <c r="S10" s="45"/>
      <c r="T10" s="45"/>
      <c r="U10" s="45"/>
      <c r="V10" s="45"/>
      <c r="W10" s="49">
        <f>データ!$Q$6</f>
        <v>969</v>
      </c>
      <c r="X10" s="49"/>
      <c r="Y10" s="49"/>
      <c r="Z10" s="49"/>
      <c r="AA10" s="49"/>
      <c r="AB10" s="49"/>
      <c r="AC10" s="49"/>
      <c r="AD10" s="2"/>
      <c r="AE10" s="2"/>
      <c r="AF10" s="2"/>
      <c r="AG10" s="2"/>
      <c r="AH10" s="2"/>
      <c r="AI10" s="2"/>
      <c r="AJ10" s="2"/>
      <c r="AK10" s="2"/>
      <c r="AL10" s="49">
        <f>データ!$U$6</f>
        <v>5566</v>
      </c>
      <c r="AM10" s="49"/>
      <c r="AN10" s="49"/>
      <c r="AO10" s="49"/>
      <c r="AP10" s="49"/>
      <c r="AQ10" s="49"/>
      <c r="AR10" s="49"/>
      <c r="AS10" s="49"/>
      <c r="AT10" s="45">
        <f>データ!$V$6</f>
        <v>14.04</v>
      </c>
      <c r="AU10" s="45"/>
      <c r="AV10" s="45"/>
      <c r="AW10" s="45"/>
      <c r="AX10" s="45"/>
      <c r="AY10" s="45"/>
      <c r="AZ10" s="45"/>
      <c r="BA10" s="45"/>
      <c r="BB10" s="45">
        <f>データ!$W$6</f>
        <v>396.44</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FrtInR1KQ6iUFkQNHNXcyoAgzJ+zCTrJLSZ1xGEbz0VWfbVpdZjAOWIGJzWdS1xja1rGQeVTferZbILLqadfMg==" saltValue="leBpB/Vb5cilavMTa+bZu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172103</v>
      </c>
      <c r="D6" s="33">
        <f t="shared" si="3"/>
        <v>47</v>
      </c>
      <c r="E6" s="33">
        <f t="shared" si="3"/>
        <v>1</v>
      </c>
      <c r="F6" s="33">
        <f t="shared" si="3"/>
        <v>0</v>
      </c>
      <c r="G6" s="33">
        <f t="shared" si="3"/>
        <v>0</v>
      </c>
      <c r="H6" s="33" t="str">
        <f t="shared" si="3"/>
        <v>石川県　白山市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4.91</v>
      </c>
      <c r="Q6" s="34">
        <f t="shared" si="3"/>
        <v>969</v>
      </c>
      <c r="R6" s="34">
        <f t="shared" si="3"/>
        <v>113410</v>
      </c>
      <c r="S6" s="34">
        <f t="shared" si="3"/>
        <v>754.93</v>
      </c>
      <c r="T6" s="34">
        <f t="shared" si="3"/>
        <v>150.22999999999999</v>
      </c>
      <c r="U6" s="34">
        <f t="shared" si="3"/>
        <v>5566</v>
      </c>
      <c r="V6" s="34">
        <f t="shared" si="3"/>
        <v>14.04</v>
      </c>
      <c r="W6" s="34">
        <f t="shared" si="3"/>
        <v>396.44</v>
      </c>
      <c r="X6" s="35">
        <f>IF(X7="",NA(),X7)</f>
        <v>47.02</v>
      </c>
      <c r="Y6" s="35">
        <f t="shared" ref="Y6:AG6" si="4">IF(Y7="",NA(),Y7)</f>
        <v>53.35</v>
      </c>
      <c r="Z6" s="35">
        <f t="shared" si="4"/>
        <v>53.17</v>
      </c>
      <c r="AA6" s="35">
        <f t="shared" si="4"/>
        <v>52.86</v>
      </c>
      <c r="AB6" s="35">
        <f t="shared" si="4"/>
        <v>53.73</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2742.64</v>
      </c>
      <c r="BF6" s="35">
        <f t="shared" ref="BF6:BN6" si="7">IF(BF7="",NA(),BF7)</f>
        <v>2779.08</v>
      </c>
      <c r="BG6" s="35">
        <f t="shared" si="7"/>
        <v>2455.62</v>
      </c>
      <c r="BH6" s="35">
        <f t="shared" si="7"/>
        <v>2218.2600000000002</v>
      </c>
      <c r="BI6" s="35">
        <f t="shared" si="7"/>
        <v>2303.86</v>
      </c>
      <c r="BJ6" s="35">
        <f t="shared" si="7"/>
        <v>1167.7</v>
      </c>
      <c r="BK6" s="35">
        <f t="shared" si="7"/>
        <v>1228.58</v>
      </c>
      <c r="BL6" s="35">
        <f t="shared" si="7"/>
        <v>1280.18</v>
      </c>
      <c r="BM6" s="35">
        <f t="shared" si="7"/>
        <v>1346.23</v>
      </c>
      <c r="BN6" s="35">
        <f t="shared" si="7"/>
        <v>1295.06</v>
      </c>
      <c r="BO6" s="34" t="str">
        <f>IF(BO7="","",IF(BO7="-","【-】","【"&amp;SUBSTITUTE(TEXT(BO7,"#,##0.00"),"-","△")&amp;"】"))</f>
        <v>【1,141.75】</v>
      </c>
      <c r="BP6" s="35">
        <f>IF(BP7="",NA(),BP7)</f>
        <v>20.55</v>
      </c>
      <c r="BQ6" s="35">
        <f t="shared" ref="BQ6:BY6" si="8">IF(BQ7="",NA(),BQ7)</f>
        <v>16.920000000000002</v>
      </c>
      <c r="BR6" s="35">
        <f t="shared" si="8"/>
        <v>18.29</v>
      </c>
      <c r="BS6" s="35">
        <f t="shared" si="8"/>
        <v>19.29</v>
      </c>
      <c r="BT6" s="35">
        <f t="shared" si="8"/>
        <v>21.05</v>
      </c>
      <c r="BU6" s="35">
        <f t="shared" si="8"/>
        <v>54.43</v>
      </c>
      <c r="BV6" s="35">
        <f t="shared" si="8"/>
        <v>53.81</v>
      </c>
      <c r="BW6" s="35">
        <f t="shared" si="8"/>
        <v>53.62</v>
      </c>
      <c r="BX6" s="35">
        <f t="shared" si="8"/>
        <v>53.41</v>
      </c>
      <c r="BY6" s="35">
        <f t="shared" si="8"/>
        <v>53.29</v>
      </c>
      <c r="BZ6" s="34" t="str">
        <f>IF(BZ7="","",IF(BZ7="-","【-】","【"&amp;SUBSTITUTE(TEXT(BZ7,"#,##0.00"),"-","△")&amp;"】"))</f>
        <v>【54.93】</v>
      </c>
      <c r="CA6" s="35">
        <f>IF(CA7="",NA(),CA7)</f>
        <v>300.01</v>
      </c>
      <c r="CB6" s="35">
        <f t="shared" ref="CB6:CJ6" si="9">IF(CB7="",NA(),CB7)</f>
        <v>342.29</v>
      </c>
      <c r="CC6" s="35">
        <f t="shared" si="9"/>
        <v>347.27</v>
      </c>
      <c r="CD6" s="35">
        <f t="shared" si="9"/>
        <v>326.10000000000002</v>
      </c>
      <c r="CE6" s="35">
        <f t="shared" si="9"/>
        <v>293.47000000000003</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38.03</v>
      </c>
      <c r="CM6" s="35">
        <f t="shared" ref="CM6:CU6" si="10">IF(CM7="",NA(),CM7)</f>
        <v>39.19</v>
      </c>
      <c r="CN6" s="35">
        <f t="shared" si="10"/>
        <v>43.15</v>
      </c>
      <c r="CO6" s="35">
        <f t="shared" si="10"/>
        <v>44.1</v>
      </c>
      <c r="CP6" s="35">
        <f t="shared" si="10"/>
        <v>42.48</v>
      </c>
      <c r="CQ6" s="35">
        <f t="shared" si="10"/>
        <v>60.17</v>
      </c>
      <c r="CR6" s="35">
        <f t="shared" si="10"/>
        <v>58.96</v>
      </c>
      <c r="CS6" s="35">
        <f t="shared" si="10"/>
        <v>58.1</v>
      </c>
      <c r="CT6" s="35">
        <f t="shared" si="10"/>
        <v>56.19</v>
      </c>
      <c r="CU6" s="35">
        <f t="shared" si="10"/>
        <v>56.65</v>
      </c>
      <c r="CV6" s="34" t="str">
        <f>IF(CV7="","",IF(CV7="-","【-】","【"&amp;SUBSTITUTE(TEXT(CV7,"#,##0.00"),"-","△")&amp;"】"))</f>
        <v>【56.91】</v>
      </c>
      <c r="CW6" s="35">
        <f>IF(CW7="",NA(),CW7)</f>
        <v>82.43</v>
      </c>
      <c r="CX6" s="35">
        <f t="shared" ref="CX6:DF6" si="11">IF(CX7="",NA(),CX7)</f>
        <v>77.67</v>
      </c>
      <c r="CY6" s="35">
        <f t="shared" si="11"/>
        <v>65.989999999999995</v>
      </c>
      <c r="CZ6" s="35">
        <f t="shared" si="11"/>
        <v>66.349999999999994</v>
      </c>
      <c r="DA6" s="35">
        <f t="shared" si="11"/>
        <v>71.81</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0.11</v>
      </c>
      <c r="EF6" s="35">
        <f t="shared" si="14"/>
        <v>0.2</v>
      </c>
      <c r="EG6" s="35">
        <f t="shared" si="14"/>
        <v>0.14000000000000001</v>
      </c>
      <c r="EH6" s="35">
        <f t="shared" si="14"/>
        <v>7.72</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172103</v>
      </c>
      <c r="D7" s="37">
        <v>47</v>
      </c>
      <c r="E7" s="37">
        <v>1</v>
      </c>
      <c r="F7" s="37">
        <v>0</v>
      </c>
      <c r="G7" s="37">
        <v>0</v>
      </c>
      <c r="H7" s="37" t="s">
        <v>108</v>
      </c>
      <c r="I7" s="37" t="s">
        <v>109</v>
      </c>
      <c r="J7" s="37" t="s">
        <v>110</v>
      </c>
      <c r="K7" s="37" t="s">
        <v>111</v>
      </c>
      <c r="L7" s="37" t="s">
        <v>112</v>
      </c>
      <c r="M7" s="37" t="s">
        <v>113</v>
      </c>
      <c r="N7" s="38" t="s">
        <v>114</v>
      </c>
      <c r="O7" s="38" t="s">
        <v>115</v>
      </c>
      <c r="P7" s="38">
        <v>4.91</v>
      </c>
      <c r="Q7" s="38">
        <v>969</v>
      </c>
      <c r="R7" s="38">
        <v>113410</v>
      </c>
      <c r="S7" s="38">
        <v>754.93</v>
      </c>
      <c r="T7" s="38">
        <v>150.22999999999999</v>
      </c>
      <c r="U7" s="38">
        <v>5566</v>
      </c>
      <c r="V7" s="38">
        <v>14.04</v>
      </c>
      <c r="W7" s="38">
        <v>396.44</v>
      </c>
      <c r="X7" s="38">
        <v>47.02</v>
      </c>
      <c r="Y7" s="38">
        <v>53.35</v>
      </c>
      <c r="Z7" s="38">
        <v>53.17</v>
      </c>
      <c r="AA7" s="38">
        <v>52.86</v>
      </c>
      <c r="AB7" s="38">
        <v>53.73</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2742.64</v>
      </c>
      <c r="BF7" s="38">
        <v>2779.08</v>
      </c>
      <c r="BG7" s="38">
        <v>2455.62</v>
      </c>
      <c r="BH7" s="38">
        <v>2218.2600000000002</v>
      </c>
      <c r="BI7" s="38">
        <v>2303.86</v>
      </c>
      <c r="BJ7" s="38">
        <v>1167.7</v>
      </c>
      <c r="BK7" s="38">
        <v>1228.58</v>
      </c>
      <c r="BL7" s="38">
        <v>1280.18</v>
      </c>
      <c r="BM7" s="38">
        <v>1346.23</v>
      </c>
      <c r="BN7" s="38">
        <v>1295.06</v>
      </c>
      <c r="BO7" s="38">
        <v>1141.75</v>
      </c>
      <c r="BP7" s="38">
        <v>20.55</v>
      </c>
      <c r="BQ7" s="38">
        <v>16.920000000000002</v>
      </c>
      <c r="BR7" s="38">
        <v>18.29</v>
      </c>
      <c r="BS7" s="38">
        <v>19.29</v>
      </c>
      <c r="BT7" s="38">
        <v>21.05</v>
      </c>
      <c r="BU7" s="38">
        <v>54.43</v>
      </c>
      <c r="BV7" s="38">
        <v>53.81</v>
      </c>
      <c r="BW7" s="38">
        <v>53.62</v>
      </c>
      <c r="BX7" s="38">
        <v>53.41</v>
      </c>
      <c r="BY7" s="38">
        <v>53.29</v>
      </c>
      <c r="BZ7" s="38">
        <v>54.93</v>
      </c>
      <c r="CA7" s="38">
        <v>300.01</v>
      </c>
      <c r="CB7" s="38">
        <v>342.29</v>
      </c>
      <c r="CC7" s="38">
        <v>347.27</v>
      </c>
      <c r="CD7" s="38">
        <v>326.10000000000002</v>
      </c>
      <c r="CE7" s="38">
        <v>293.47000000000003</v>
      </c>
      <c r="CF7" s="38">
        <v>279.8</v>
      </c>
      <c r="CG7" s="38">
        <v>284.64999999999998</v>
      </c>
      <c r="CH7" s="38">
        <v>287.7</v>
      </c>
      <c r="CI7" s="38">
        <v>277.39999999999998</v>
      </c>
      <c r="CJ7" s="38">
        <v>259.02</v>
      </c>
      <c r="CK7" s="38">
        <v>292.18</v>
      </c>
      <c r="CL7" s="38">
        <v>38.03</v>
      </c>
      <c r="CM7" s="38">
        <v>39.19</v>
      </c>
      <c r="CN7" s="38">
        <v>43.15</v>
      </c>
      <c r="CO7" s="38">
        <v>44.1</v>
      </c>
      <c r="CP7" s="38">
        <v>42.48</v>
      </c>
      <c r="CQ7" s="38">
        <v>60.17</v>
      </c>
      <c r="CR7" s="38">
        <v>58.96</v>
      </c>
      <c r="CS7" s="38">
        <v>58.1</v>
      </c>
      <c r="CT7" s="38">
        <v>56.19</v>
      </c>
      <c r="CU7" s="38">
        <v>56.65</v>
      </c>
      <c r="CV7" s="38">
        <v>56.91</v>
      </c>
      <c r="CW7" s="38">
        <v>82.43</v>
      </c>
      <c r="CX7" s="38">
        <v>77.67</v>
      </c>
      <c r="CY7" s="38">
        <v>65.989999999999995</v>
      </c>
      <c r="CZ7" s="38">
        <v>66.349999999999994</v>
      </c>
      <c r="DA7" s="38">
        <v>71.81</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0.11</v>
      </c>
      <c r="EF7" s="38">
        <v>0.2</v>
      </c>
      <c r="EG7" s="38">
        <v>0.14000000000000001</v>
      </c>
      <c r="EH7" s="38">
        <v>7.72</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服部　学</cp:lastModifiedBy>
  <cp:lastPrinted>2019-01-27T23:26:11Z</cp:lastPrinted>
  <dcterms:created xsi:type="dcterms:W3CDTF">2018-12-03T08:42:53Z</dcterms:created>
  <dcterms:modified xsi:type="dcterms:W3CDTF">2019-02-06T07:46:50Z</dcterms:modified>
  <cp:category/>
</cp:coreProperties>
</file>