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VOfY2R0FfMToSj+WP6TGFgqZaSxjsMtGc3R866fxE+JaOSkXkXdhPdZqFfmZSYhXcK/ZzZCdicjAyDVaqqFg==" workbookSaltValue="K7e2gJvwANC7QrmuvTTvk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<sst xmlns="http://schemas.openxmlformats.org/spreadsheetml/2006/main" count="237" uniqueCount="124">
  <si>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</si>
  <si>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</si>
  <si>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</si>
  <si>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</si>
  <si>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</si>
  <si>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</si>
  <si>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</si>
  <si>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</si>
  <si>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</si>
  <si>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</si>
  <si>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</si>
  <si>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</si>
  <si>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</si>
  <si>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</si>
  <si>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</si>
  <si>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</si>
  <si>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</si>
  <si>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</si>
  <si>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</si>
  <si>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</si>
  <si>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</si>
  <si>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</si>
  <si>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</si>
  <si>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</si>
  <si>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</si>
  <si>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</si>
  <si>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</si>
  <si>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</si>
  <si>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</si>
  <si>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</si>
  <si>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</si>
  <si>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</si>
  <si>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</si>
  <si>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</si>
  <si>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</si>
  <si>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</si>
  <si>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</si>
  <si>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</si>
  <si>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</si>
  <si>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</si>
  <si>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</si>
  <si>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</si>
  <si>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</si>
  <si>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</si>
  <si>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</si>
  <si>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</si>
  <si>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</si>
  <si>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</si>
  <si>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</si>
  <si>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</si>
  <si>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</si>
  <si>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</si>
  <si>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</si>
  <si>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</si>
  <si>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</si>
  <si>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</si>
  <si>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</si>
  <si>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</si>
  <si>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</si>
  <si>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</si>
  <si>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</si>
  <si>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</si>
  <si>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</si>
  <si>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</si>
  <si>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</si>
  <si>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</si>
  <si>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</si>
  <si>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</si>
  <si>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</si>
  <si>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</si>
  <si>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</si>
  <si>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</si>
  <si>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</si>
  <si>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</si>
  <si>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</si>
  <si>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</si>
  <si>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</si>
  <si>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</si>
  <si>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</si>
  <si>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</si>
  <si>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</si>
  <si>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</si>
  <si>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</si>
  <si>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</si>
  <si>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</si>
  <si>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</si>
  <si>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</si>
  <si>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</si>
  <si>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</si>
  <si>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</si>
  <si>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</si>
  <si>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</si>
  <si>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</si>
  <si>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</si>
  <si>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</si>
  <si>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</si>
  <si>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</si>
  <si>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</si>
  <si>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</si>
  <si>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</si>
  <si>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</si>
  <si>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</si>
  <si>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</si>
  <si>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</si>
  <si>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</si>
  <si>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</si>
  <si>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</si>
  <si>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</si>
  <si>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</si>
  <si>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</si>
  <si>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</si>
  <si>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</si>
  <si>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</si>
  <si>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</si>
  <si>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</si>
  <si>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</si>
  <si>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</si>
  <si>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</si>
  <si>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</si>
  <si>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</si>
  <si>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</si>
  <si>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29年度は修繕が多かったため、収益的収支比率が100％を下回ったが、現在のところ、収益的収支比率・料金回収率・有収率は全国平均を大きく上回っており、企業債残高も少なく、給水原価も低い。しかし、料金回収率が100％を下回ることもあり、今後の人口減少による料金収入の減少に注意が必要である。</t>
    <rPh sb="3" eb="5">
      <t>ネンド</t>
    </rPh>
    <rPh sb="6" eb="8">
      <t>シュウゼン</t>
    </rPh>
    <rPh sb="9" eb="10">
      <t>オオ</t>
    </rPh>
    <rPh sb="16" eb="19">
      <t>シュウエキテキ</t>
    </rPh>
    <rPh sb="19" eb="21">
      <t>シュウシ</t>
    </rPh>
    <rPh sb="21" eb="23">
      <t>ヒリツ</t>
    </rPh>
    <rPh sb="29" eb="31">
      <t>シタマワ</t>
    </rPh>
    <phoneticPr fontId="4"/>
  </si>
  <si>
    <t>　現在のところ、収益的収支比率及び料金回収率とも類似団体平均値を上回っているが、給水区域は人口減少・高齢化の進行が著しい集落であり、今後、収入の減少により、管および施設の維持管理や更新が困難となるおそれがあるため、料金の見直し・水道事業への統合などについて慎重な検討が必要である。</t>
    <rPh sb="8" eb="11">
      <t>シュウエキテキ</t>
    </rPh>
    <rPh sb="11" eb="13">
      <t>シュウシ</t>
    </rPh>
    <rPh sb="13" eb="15">
      <t>ヒリツ</t>
    </rPh>
    <rPh sb="15" eb="16">
      <t>オヨ</t>
    </rPh>
    <rPh sb="17" eb="19">
      <t>リョウキン</t>
    </rPh>
    <rPh sb="19" eb="21">
      <t>カイシュウ</t>
    </rPh>
    <rPh sb="21" eb="22">
      <t>リツ</t>
    </rPh>
    <rPh sb="24" eb="26">
      <t>ルイジ</t>
    </rPh>
    <rPh sb="26" eb="28">
      <t>ダンタイ</t>
    </rPh>
    <rPh sb="28" eb="31">
      <t>ヘイキンチ</t>
    </rPh>
    <rPh sb="32" eb="34">
      <t>ウワマワ</t>
    </rPh>
    <phoneticPr fontId="4"/>
  </si>
  <si>
    <t>　農業集落排水事業や農林事業に併せて更新を行った管路については全般的に健全であるが、創設時に布設された管路には経年化しているものもあるため、将来の更新に向けて資金確保について検討する必要がある。</t>
    <rPh sb="42" eb="44">
      <t>ソウセツ</t>
    </rPh>
    <rPh sb="44" eb="45">
      <t>ジ</t>
    </rPh>
    <rPh sb="46" eb="48">
      <t>フセツ</t>
    </rPh>
    <rPh sb="51" eb="53">
      <t>カンロ</t>
    </rPh>
    <rPh sb="55" eb="58">
      <t>ケイネンカ</t>
    </rPh>
    <rPh sb="70" eb="72">
      <t>ショウライ</t>
    </rPh>
    <rPh sb="73" eb="75">
      <t>コウシン</t>
    </rPh>
    <rPh sb="76" eb="77">
      <t>ム</t>
    </rPh>
    <rPh sb="79" eb="81">
      <t>シキン</t>
    </rPh>
    <rPh sb="81" eb="83">
      <t>カクホ</t>
    </rPh>
    <rPh sb="87" eb="89">
      <t>ケントウ</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</si>
</sst>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6A-4C15-8C2C-5916157818AC}"/>
            </c:ext>
          </c:extLst>
        </c:ser>
        <c:dLbls>
          <c:showLegendKey val="0"/>
          <c:showVal val="0"/>
          <c:showCatName val="0"/>
          <c:showSerName val="0"/>
          <c:showPercent val="0"/>
          <c:showBubbleSize val="0"/>
        </c:dLbls>
        <c:gapWidth val="150"/>
        <c:axId val="107743488"/>
        <c:axId val="1077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6D6A-4C15-8C2C-5916157818AC}"/>
            </c:ext>
          </c:extLst>
        </c:ser>
        <c:dLbls>
          <c:showLegendKey val="0"/>
          <c:showVal val="0"/>
          <c:showCatName val="0"/>
          <c:showSerName val="0"/>
          <c:showPercent val="0"/>
          <c:showBubbleSize val="0"/>
        </c:dLbls>
        <c:marker val="1"/>
        <c:smooth val="0"/>
        <c:axId val="107743488"/>
        <c:axId val="107757952"/>
      </c:lineChart>
      <c:dateAx>
        <c:axId val="107743488"/>
        <c:scaling>
          <c:orientation val="minMax"/>
        </c:scaling>
        <c:delete val="1"/>
        <c:axPos val="b"/>
        <c:numFmt formatCode="ge" sourceLinked="1"/>
        <c:majorTickMark val="none"/>
        <c:minorTickMark val="none"/>
        <c:tickLblPos val="none"/>
        <c:crossAx val="107757952"/>
        <c:crosses val="autoZero"/>
        <c:auto val="1"/>
        <c:lblOffset val="100"/>
        <c:baseTimeUnit val="years"/>
      </c:dateAx>
      <c:valAx>
        <c:axId val="1077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37.21</c:v>
                </c:pt>
                <c:pt idx="1">
                  <c:v>34.159999999999997</c:v>
                </c:pt>
                <c:pt idx="2">
                  <c:v>33.11</c:v>
                </c:pt>
                <c:pt idx="3">
                  <c:v>31.38</c:v>
                </c:pt>
                <c:pt idx="4">
                  <c:v>32.17</c:v>
                </c:pt>
              </c:numCache>
            </c:numRef>
          </c:val>
          <c:extLst xmlns:c16r2="http://schemas.microsoft.com/office/drawing/2015/06/chart">
            <c:ext xmlns:c16="http://schemas.microsoft.com/office/drawing/2014/chart" uri="{C3380CC4-5D6E-409C-BE32-E72D297353CC}">
              <c16:uniqueId val="{00000000-154A-4FEC-906E-B9C9AF945747}"/>
            </c:ext>
          </c:extLst>
        </c:ser>
        <c:dLbls>
          <c:showLegendKey val="0"/>
          <c:showVal val="0"/>
          <c:showCatName val="0"/>
          <c:showSerName val="0"/>
          <c:showPercent val="0"/>
          <c:showBubbleSize val="0"/>
        </c:dLbls>
        <c:gapWidth val="150"/>
        <c:axId val="111724800"/>
        <c:axId val="1117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154A-4FEC-906E-B9C9AF945747}"/>
            </c:ext>
          </c:extLst>
        </c:ser>
        <c:dLbls>
          <c:showLegendKey val="0"/>
          <c:showVal val="0"/>
          <c:showCatName val="0"/>
          <c:showSerName val="0"/>
          <c:showPercent val="0"/>
          <c:showBubbleSize val="0"/>
        </c:dLbls>
        <c:marker val="1"/>
        <c:smooth val="0"/>
        <c:axId val="111724800"/>
        <c:axId val="111731072"/>
      </c:lineChart>
      <c:dateAx>
        <c:axId val="111724800"/>
        <c:scaling>
          <c:orientation val="minMax"/>
        </c:scaling>
        <c:delete val="1"/>
        <c:axPos val="b"/>
        <c:numFmt formatCode="ge" sourceLinked="1"/>
        <c:majorTickMark val="none"/>
        <c:minorTickMark val="none"/>
        <c:tickLblPos val="none"/>
        <c:crossAx val="111731072"/>
        <c:crosses val="autoZero"/>
        <c:auto val="1"/>
        <c:lblOffset val="100"/>
        <c:baseTimeUnit val="years"/>
      </c:dateAx>
      <c:valAx>
        <c:axId val="111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91.14</c:v>
                </c:pt>
                <c:pt idx="1">
                  <c:v>92.63</c:v>
                </c:pt>
                <c:pt idx="2">
                  <c:v>91.92</c:v>
                </c:pt>
                <c:pt idx="3">
                  <c:v>91.97</c:v>
                </c:pt>
                <c:pt idx="4">
                  <c:v>91.76</c:v>
                </c:pt>
              </c:numCache>
            </c:numRef>
          </c:val>
          <c:extLst xmlns:c16r2="http://schemas.microsoft.com/office/drawing/2015/06/chart">
            <c:ext xmlns:c16="http://schemas.microsoft.com/office/drawing/2014/chart" uri="{C3380CC4-5D6E-409C-BE32-E72D297353CC}">
              <c16:uniqueId val="{00000000-32C3-404F-8A26-652AF47B6075}"/>
            </c:ext>
          </c:extLst>
        </c:ser>
        <c:dLbls>
          <c:showLegendKey val="0"/>
          <c:showVal val="0"/>
          <c:showCatName val="0"/>
          <c:showSerName val="0"/>
          <c:showPercent val="0"/>
          <c:showBubbleSize val="0"/>
        </c:dLbls>
        <c:gapWidth val="150"/>
        <c:axId val="111839872"/>
        <c:axId val="1118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2C3-404F-8A26-652AF47B6075}"/>
            </c:ext>
          </c:extLst>
        </c:ser>
        <c:dLbls>
          <c:showLegendKey val="0"/>
          <c:showVal val="0"/>
          <c:showCatName val="0"/>
          <c:showSerName val="0"/>
          <c:showPercent val="0"/>
          <c:showBubbleSize val="0"/>
        </c:dLbls>
        <c:marker val="1"/>
        <c:smooth val="0"/>
        <c:axId val="111839872"/>
        <c:axId val="111842048"/>
      </c:lineChart>
      <c:dateAx>
        <c:axId val="111839872"/>
        <c:scaling>
          <c:orientation val="minMax"/>
        </c:scaling>
        <c:delete val="1"/>
        <c:axPos val="b"/>
        <c:numFmt formatCode="ge" sourceLinked="1"/>
        <c:majorTickMark val="none"/>
        <c:minorTickMark val="none"/>
        <c:tickLblPos val="none"/>
        <c:crossAx val="111842048"/>
        <c:crosses val="autoZero"/>
        <c:auto val="1"/>
        <c:lblOffset val="100"/>
        <c:baseTimeUnit val="years"/>
      </c:dateAx>
      <c:valAx>
        <c:axId val="1118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122.16</c:v>
                </c:pt>
                <c:pt idx="1">
                  <c:v>110.46</c:v>
                </c:pt>
                <c:pt idx="2">
                  <c:v>115.26</c:v>
                </c:pt>
                <c:pt idx="3">
                  <c:v>143.71</c:v>
                </c:pt>
                <c:pt idx="4">
                  <c:v>99.38</c:v>
                </c:pt>
              </c:numCache>
            </c:numRef>
          </c:val>
          <c:extLst xmlns:c16r2="http://schemas.microsoft.com/office/drawing/2015/06/chart">
            <c:ext xmlns:c16="http://schemas.microsoft.com/office/drawing/2014/chart" uri="{C3380CC4-5D6E-409C-BE32-E72D297353CC}">
              <c16:uniqueId val="{00000000-0DAF-45E0-B5AA-ABE4E22F7F8F}"/>
            </c:ext>
          </c:extLst>
        </c:ser>
        <c:dLbls>
          <c:showLegendKey val="0"/>
          <c:showVal val="0"/>
          <c:showCatName val="0"/>
          <c:showSerName val="0"/>
          <c:showPercent val="0"/>
          <c:showBubbleSize val="0"/>
        </c:dLbls>
        <c:gapWidth val="150"/>
        <c:axId val="107793024"/>
        <c:axId val="1078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0DAF-45E0-B5AA-ABE4E22F7F8F}"/>
            </c:ext>
          </c:extLst>
        </c:ser>
        <c:dLbls>
          <c:showLegendKey val="0"/>
          <c:showVal val="0"/>
          <c:showCatName val="0"/>
          <c:showSerName val="0"/>
          <c:showPercent val="0"/>
          <c:showBubbleSize val="0"/>
        </c:dLbls>
        <c:marker val="1"/>
        <c:smooth val="0"/>
        <c:axId val="107793024"/>
        <c:axId val="107803392"/>
      </c:lineChart>
      <c:dateAx>
        <c:axId val="107793024"/>
        <c:scaling>
          <c:orientation val="minMax"/>
        </c:scaling>
        <c:delete val="1"/>
        <c:axPos val="b"/>
        <c:numFmt formatCode="ge" sourceLinked="1"/>
        <c:majorTickMark val="none"/>
        <c:minorTickMark val="none"/>
        <c:tickLblPos val="none"/>
        <c:crossAx val="107803392"/>
        <c:crosses val="autoZero"/>
        <c:auto val="1"/>
        <c:lblOffset val="100"/>
        <c:baseTimeUnit val="years"/>
      </c:dateAx>
      <c:valAx>
        <c:axId val="1078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76-4D86-8943-61DDCA371589}"/>
            </c:ext>
          </c:extLst>
        </c:ser>
        <c:dLbls>
          <c:showLegendKey val="0"/>
          <c:showVal val="0"/>
          <c:showCatName val="0"/>
          <c:showSerName val="0"/>
          <c:showPercent val="0"/>
          <c:showBubbleSize val="0"/>
        </c:dLbls>
        <c:gapWidth val="150"/>
        <c:axId val="109005824"/>
        <c:axId val="109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76-4D86-8943-61DDCA371589}"/>
            </c:ext>
          </c:extLst>
        </c:ser>
        <c:dLbls>
          <c:showLegendKey val="0"/>
          <c:showVal val="0"/>
          <c:showCatName val="0"/>
          <c:showSerName val="0"/>
          <c:showPercent val="0"/>
          <c:showBubbleSize val="0"/>
        </c:dLbls>
        <c:marker val="1"/>
        <c:smooth val="0"/>
        <c:axId val="109005824"/>
        <c:axId val="109024384"/>
      </c:lineChart>
      <c:dateAx>
        <c:axId val="109005824"/>
        <c:scaling>
          <c:orientation val="minMax"/>
        </c:scaling>
        <c:delete val="1"/>
        <c:axPos val="b"/>
        <c:numFmt formatCode="ge" sourceLinked="1"/>
        <c:majorTickMark val="none"/>
        <c:minorTickMark val="none"/>
        <c:tickLblPos val="none"/>
        <c:crossAx val="109024384"/>
        <c:crosses val="autoZero"/>
        <c:auto val="1"/>
        <c:lblOffset val="100"/>
        <c:baseTimeUnit val="years"/>
      </c:dateAx>
      <c:valAx>
        <c:axId val="109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A5-4707-AE09-A7DCA03FF721}"/>
            </c:ext>
          </c:extLst>
        </c:ser>
        <c:dLbls>
          <c:showLegendKey val="0"/>
          <c:showVal val="0"/>
          <c:showCatName val="0"/>
          <c:showSerName val="0"/>
          <c:showPercent val="0"/>
          <c:showBubbleSize val="0"/>
        </c:dLbls>
        <c:gapWidth val="150"/>
        <c:axId val="111752320"/>
        <c:axId val="1117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5-4707-AE09-A7DCA03FF721}"/>
            </c:ext>
          </c:extLst>
        </c:ser>
        <c:dLbls>
          <c:showLegendKey val="0"/>
          <c:showVal val="0"/>
          <c:showCatName val="0"/>
          <c:showSerName val="0"/>
          <c:showPercent val="0"/>
          <c:showBubbleSize val="0"/>
        </c:dLbls>
        <c:marker val="1"/>
        <c:smooth val="0"/>
        <c:axId val="111752320"/>
        <c:axId val="111754240"/>
      </c:lineChart>
      <c:dateAx>
        <c:axId val="111752320"/>
        <c:scaling>
          <c:orientation val="minMax"/>
        </c:scaling>
        <c:delete val="1"/>
        <c:axPos val="b"/>
        <c:numFmt formatCode="ge" sourceLinked="1"/>
        <c:majorTickMark val="none"/>
        <c:minorTickMark val="none"/>
        <c:tickLblPos val="none"/>
        <c:crossAx val="111754240"/>
        <c:crosses val="autoZero"/>
        <c:auto val="1"/>
        <c:lblOffset val="100"/>
        <c:baseTimeUnit val="years"/>
      </c:dateAx>
      <c:valAx>
        <c:axId val="1117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80-4DF2-ACF3-13C47749BC15}"/>
            </c:ext>
          </c:extLst>
        </c:ser>
        <c:dLbls>
          <c:showLegendKey val="0"/>
          <c:showVal val="0"/>
          <c:showCatName val="0"/>
          <c:showSerName val="0"/>
          <c:showPercent val="0"/>
          <c:showBubbleSize val="0"/>
        </c:dLbls>
        <c:gapWidth val="150"/>
        <c:axId val="111803008"/>
        <c:axId val="1118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80-4DF2-ACF3-13C47749BC15}"/>
            </c:ext>
          </c:extLst>
        </c:ser>
        <c:dLbls>
          <c:showLegendKey val="0"/>
          <c:showVal val="0"/>
          <c:showCatName val="0"/>
          <c:showSerName val="0"/>
          <c:showPercent val="0"/>
          <c:showBubbleSize val="0"/>
        </c:dLbls>
        <c:marker val="1"/>
        <c:smooth val="0"/>
        <c:axId val="111803008"/>
        <c:axId val="111802240"/>
      </c:lineChart>
      <c:dateAx>
        <c:axId val="111803008"/>
        <c:scaling>
          <c:orientation val="minMax"/>
        </c:scaling>
        <c:delete val="1"/>
        <c:axPos val="b"/>
        <c:numFmt formatCode="ge" sourceLinked="1"/>
        <c:majorTickMark val="none"/>
        <c:minorTickMark val="none"/>
        <c:tickLblPos val="none"/>
        <c:crossAx val="111802240"/>
        <c:crosses val="autoZero"/>
        <c:auto val="1"/>
        <c:lblOffset val="100"/>
        <c:baseTimeUnit val="years"/>
      </c:dateAx>
      <c:valAx>
        <c:axId val="1118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4E-40B7-A9D2-7794F7D593B1}"/>
            </c:ext>
          </c:extLst>
        </c:ser>
        <c:dLbls>
          <c:showLegendKey val="0"/>
          <c:showVal val="0"/>
          <c:showCatName val="0"/>
          <c:showSerName val="0"/>
          <c:showPercent val="0"/>
          <c:showBubbleSize val="0"/>
        </c:dLbls>
        <c:gapWidth val="150"/>
        <c:axId val="111516288"/>
        <c:axId val="1115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4E-40B7-A9D2-7794F7D593B1}"/>
            </c:ext>
          </c:extLst>
        </c:ser>
        <c:dLbls>
          <c:showLegendKey val="0"/>
          <c:showVal val="0"/>
          <c:showCatName val="0"/>
          <c:showSerName val="0"/>
          <c:showPercent val="0"/>
          <c:showBubbleSize val="0"/>
        </c:dLbls>
        <c:marker val="1"/>
        <c:smooth val="0"/>
        <c:axId val="111516288"/>
        <c:axId val="111522560"/>
      </c:lineChart>
      <c:dateAx>
        <c:axId val="111516288"/>
        <c:scaling>
          <c:orientation val="minMax"/>
        </c:scaling>
        <c:delete val="1"/>
        <c:axPos val="b"/>
        <c:numFmt formatCode="ge" sourceLinked="1"/>
        <c:majorTickMark val="none"/>
        <c:minorTickMark val="none"/>
        <c:tickLblPos val="none"/>
        <c:crossAx val="111522560"/>
        <c:crosses val="autoZero"/>
        <c:auto val="1"/>
        <c:lblOffset val="100"/>
        <c:baseTimeUnit val="years"/>
      </c:dateAx>
      <c:valAx>
        <c:axId val="111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253.99</c:v>
                </c:pt>
                <c:pt idx="1">
                  <c:v>218.38</c:v>
                </c:pt>
                <c:pt idx="2">
                  <c:v>165.63</c:v>
                </c:pt>
                <c:pt idx="3">
                  <c:v>118.42</c:v>
                </c:pt>
                <c:pt idx="4">
                  <c:v>60.48</c:v>
                </c:pt>
              </c:numCache>
            </c:numRef>
          </c:val>
          <c:extLst xmlns:c16r2="http://schemas.microsoft.com/office/drawing/2015/06/chart">
            <c:ext xmlns:c16="http://schemas.microsoft.com/office/drawing/2014/chart" uri="{C3380CC4-5D6E-409C-BE32-E72D297353CC}">
              <c16:uniqueId val="{00000000-ADAD-4733-9859-E8B6A687A1B9}"/>
            </c:ext>
          </c:extLst>
        </c:ser>
        <c:dLbls>
          <c:showLegendKey val="0"/>
          <c:showVal val="0"/>
          <c:showCatName val="0"/>
          <c:showSerName val="0"/>
          <c:showPercent val="0"/>
          <c:showBubbleSize val="0"/>
        </c:dLbls>
        <c:gapWidth val="150"/>
        <c:axId val="111551616"/>
        <c:axId val="1115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ADAD-4733-9859-E8B6A687A1B9}"/>
            </c:ext>
          </c:extLst>
        </c:ser>
        <c:dLbls>
          <c:showLegendKey val="0"/>
          <c:showVal val="0"/>
          <c:showCatName val="0"/>
          <c:showSerName val="0"/>
          <c:showPercent val="0"/>
          <c:showBubbleSize val="0"/>
        </c:dLbls>
        <c:marker val="1"/>
        <c:smooth val="0"/>
        <c:axId val="111551616"/>
        <c:axId val="111553536"/>
      </c:lineChart>
      <c:dateAx>
        <c:axId val="111551616"/>
        <c:scaling>
          <c:orientation val="minMax"/>
        </c:scaling>
        <c:delete val="1"/>
        <c:axPos val="b"/>
        <c:numFmt formatCode="ge" sourceLinked="1"/>
        <c:majorTickMark val="none"/>
        <c:minorTickMark val="none"/>
        <c:tickLblPos val="none"/>
        <c:crossAx val="111553536"/>
        <c:crosses val="autoZero"/>
        <c:auto val="1"/>
        <c:lblOffset val="100"/>
        <c:baseTimeUnit val="years"/>
      </c:dateAx>
      <c:valAx>
        <c:axId val="111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99.66</c:v>
                </c:pt>
                <c:pt idx="1">
                  <c:v>95.67</c:v>
                </c:pt>
                <c:pt idx="2">
                  <c:v>101.03</c:v>
                </c:pt>
                <c:pt idx="3">
                  <c:v>95.14</c:v>
                </c:pt>
                <c:pt idx="4">
                  <c:v>74.7</c:v>
                </c:pt>
              </c:numCache>
            </c:numRef>
          </c:val>
          <c:extLst xmlns:c16r2="http://schemas.microsoft.com/office/drawing/2015/06/chart">
            <c:ext xmlns:c16="http://schemas.microsoft.com/office/drawing/2014/chart" uri="{C3380CC4-5D6E-409C-BE32-E72D297353CC}">
              <c16:uniqueId val="{00000000-53A4-4307-8E06-5C7061B9F220}"/>
            </c:ext>
          </c:extLst>
        </c:ser>
        <c:dLbls>
          <c:showLegendKey val="0"/>
          <c:showVal val="0"/>
          <c:showCatName val="0"/>
          <c:showSerName val="0"/>
          <c:showPercent val="0"/>
          <c:showBubbleSize val="0"/>
        </c:dLbls>
        <c:gapWidth val="150"/>
        <c:axId val="111592960"/>
        <c:axId val="1115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3A4-4307-8E06-5C7061B9F220}"/>
            </c:ext>
          </c:extLst>
        </c:ser>
        <c:dLbls>
          <c:showLegendKey val="0"/>
          <c:showVal val="0"/>
          <c:showCatName val="0"/>
          <c:showSerName val="0"/>
          <c:showPercent val="0"/>
          <c:showBubbleSize val="0"/>
        </c:dLbls>
        <c:marker val="1"/>
        <c:smooth val="0"/>
        <c:axId val="111592960"/>
        <c:axId val="111594880"/>
      </c:lineChart>
      <c:dateAx>
        <c:axId val="111592960"/>
        <c:scaling>
          <c:orientation val="minMax"/>
        </c:scaling>
        <c:delete val="1"/>
        <c:axPos val="b"/>
        <c:numFmt formatCode="ge" sourceLinked="1"/>
        <c:majorTickMark val="none"/>
        <c:minorTickMark val="none"/>
        <c:tickLblPos val="none"/>
        <c:crossAx val="111594880"/>
        <c:crosses val="autoZero"/>
        <c:auto val="1"/>
        <c:lblOffset val="100"/>
        <c:baseTimeUnit val="years"/>
      </c:dateAx>
      <c:valAx>
        <c:axId val="1115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103.78</c:v>
                </c:pt>
                <c:pt idx="1">
                  <c:v>110.33</c:v>
                </c:pt>
                <c:pt idx="2">
                  <c:v>109.64</c:v>
                </c:pt>
                <c:pt idx="3">
                  <c:v>117.5</c:v>
                </c:pt>
                <c:pt idx="4">
                  <c:v>146.72999999999999</c:v>
                </c:pt>
              </c:numCache>
            </c:numRef>
          </c:val>
          <c:extLst xmlns:c16r2="http://schemas.microsoft.com/office/drawing/2015/06/chart">
            <c:ext xmlns:c16="http://schemas.microsoft.com/office/drawing/2014/chart" uri="{C3380CC4-5D6E-409C-BE32-E72D297353CC}">
              <c16:uniqueId val="{00000000-5DFA-4FCD-88DE-4CC16345ACF8}"/>
            </c:ext>
          </c:extLst>
        </c:ser>
        <c:dLbls>
          <c:showLegendKey val="0"/>
          <c:showVal val="0"/>
          <c:showCatName val="0"/>
          <c:showSerName val="0"/>
          <c:showPercent val="0"/>
          <c:showBubbleSize val="0"/>
        </c:dLbls>
        <c:gapWidth val="150"/>
        <c:axId val="111691648"/>
        <c:axId val="1117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5DFA-4FCD-88DE-4CC16345ACF8}"/>
            </c:ext>
          </c:extLst>
        </c:ser>
        <c:dLbls>
          <c:showLegendKey val="0"/>
          <c:showVal val="0"/>
          <c:showCatName val="0"/>
          <c:showSerName val="0"/>
          <c:showPercent val="0"/>
          <c:showBubbleSize val="0"/>
        </c:dLbls>
        <c:marker val="1"/>
        <c:smooth val="0"/>
        <c:axId val="111691648"/>
        <c:axId val="111702016"/>
      </c:lineChart>
      <c:dateAx>
        <c:axId val="111691648"/>
        <c:scaling>
          <c:orientation val="minMax"/>
        </c:scaling>
        <c:delete val="1"/>
        <c:axPos val="b"/>
        <c:numFmt formatCode="ge" sourceLinked="1"/>
        <c:majorTickMark val="none"/>
        <c:minorTickMark val="none"/>
        <c:tickLblPos val="none"/>
        <c:crossAx val="111702016"/>
        <c:crosses val="autoZero"/>
        <c:auto val="1"/>
        <c:lblOffset val="100"/>
        <c:baseTimeUnit val="years"/>
      </c:dateAx>
      <c:valAx>
        <c:axId val="111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津幡町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37745</v>
      </c>
      <c r="AM8" s="66"/>
      <c r="AN8" s="66"/>
      <c r="AO8" s="66"/>
      <c r="AP8" s="66"/>
      <c r="AQ8" s="66"/>
      <c r="AR8" s="66"/>
      <c r="AS8" s="66"/>
      <c r="AT8" s="65">
        <f>データ!$S$6</f>
        <v>110.59</v>
      </c>
      <c r="AU8" s="65"/>
      <c r="AV8" s="65"/>
      <c r="AW8" s="65"/>
      <c r="AX8" s="65"/>
      <c r="AY8" s="65"/>
      <c r="AZ8" s="65"/>
      <c r="BA8" s="65"/>
      <c r="BB8" s="65">
        <f>データ!$T$6</f>
        <v>341.31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0.57999999999999996</v>
      </c>
      <c r="Q10" s="65"/>
      <c r="R10" s="65"/>
      <c r="S10" s="65"/>
      <c r="T10" s="65"/>
      <c r="U10" s="65"/>
      <c r="V10" s="65"/>
      <c r="W10" s="66">
        <f>データ!$Q$6</f>
        <v>2200</v>
      </c>
      <c r="X10" s="66"/>
      <c r="Y10" s="66"/>
      <c r="Z10" s="66"/>
      <c r="AA10" s="66"/>
      <c r="AB10" s="66"/>
      <c r="AC10" s="66"/>
      <c r="AD10" s="2"/>
      <c r="AE10" s="2"/>
      <c r="AF10" s="2"/>
      <c r="AG10" s="2"/>
      <c r="AH10" s="2"/>
      <c r="AI10" s="2"/>
      <c r="AJ10" s="2"/>
      <c r="AK10" s="2"/>
      <c r="AL10" s="66">
        <f>データ!$U$6</f>
        <v>219</v>
      </c>
      <c r="AM10" s="66"/>
      <c r="AN10" s="66"/>
      <c r="AO10" s="66"/>
      <c r="AP10" s="66"/>
      <c r="AQ10" s="66"/>
      <c r="AR10" s="66"/>
      <c r="AS10" s="66"/>
      <c r="AT10" s="65">
        <f>データ!$V$6</f>
        <v>4.92</v>
      </c>
      <c r="AU10" s="65"/>
      <c r="AV10" s="65"/>
      <c r="AW10" s="65"/>
      <c r="AX10" s="65"/>
      <c r="AY10" s="65"/>
      <c r="AZ10" s="65"/>
      <c r="BA10" s="65"/>
      <c r="BB10" s="65">
        <f>データ!$W$6</f>
        <v>44.51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3JxDw21kwTznopsDfJAPdUMpX3fcUqQ4cEzMAoQZ43hdpzeol0zTYokv2ZIZTcar2Rc4cZO+EEiNWCBlrbV/qQ==" saltValue="9b/UjXFOhmmYh1cso51l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173614</v>
      </c>
      <c r="D6" s="33">
        <f t="shared" si="3"/>
        <v>47</v>
      </c>
      <c r="E6" s="33">
        <f t="shared" si="3"/>
        <v>1</v>
      </c>
      <c r="F6" s="33">
        <f t="shared" si="3"/>
        <v>0</v>
      </c>
      <c r="G6" s="33">
        <f t="shared" si="3"/>
        <v>0</v>
      </c>
      <c r="H6" s="33" t="str">
        <f t="shared" si="3"/>
        <v>石川県　津幡町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0.57999999999999996</v>
      </c>
      <c r="Q6" s="34">
        <f t="shared" si="3"/>
        <v>2200</v>
      </c>
      <c r="R6" s="34">
        <f t="shared" si="3"/>
        <v>37745</v>
      </c>
      <c r="S6" s="34">
        <f t="shared" si="3"/>
        <v>110.59</v>
      </c>
      <c r="T6" s="34">
        <f t="shared" si="3"/>
        <v>341.31</v>
      </c>
      <c r="U6" s="34">
        <f t="shared" si="3"/>
        <v>219</v>
      </c>
      <c r="V6" s="34">
        <f t="shared" si="3"/>
        <v>4.92</v>
      </c>
      <c r="W6" s="34">
        <f t="shared" si="3"/>
        <v>44.51</v>
      </c>
      <c r="X6" s="35">
        <f>IF(X7="",NA(),X7)</f>
        <v>122.16</v>
      </c>
      <c r="Y6" s="35">
        <f t="shared" ref="Y6:AG6" si="4">IF(Y7="",NA(),Y7)</f>
        <v>110.46</v>
      </c>
      <c r="Z6" s="35">
        <f t="shared" si="4"/>
        <v>115.26</v>
      </c>
      <c r="AA6" s="35">
        <f t="shared" si="4"/>
        <v>143.71</v>
      </c>
      <c r="AB6" s="35">
        <f t="shared" si="4"/>
        <v>99.38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253.99</v>
      </c>
      <c r="BF6" s="35">
        <f t="shared" ref="BF6:BN6" si="7">IF(BF7="",NA(),BF7)</f>
        <v>218.38</v>
      </c>
      <c r="BG6" s="35">
        <f t="shared" si="7"/>
        <v>165.63</v>
      </c>
      <c r="BH6" s="35">
        <f t="shared" si="7"/>
        <v>118.42</v>
      </c>
      <c r="BI6" s="35">
        <f t="shared" si="7"/>
        <v>60.48</v>
      </c>
      <c r="BJ6" s="35">
        <f t="shared" si="7"/>
        <v>1462.56</v>
      </c>
      <c r="BK6" s="35">
        <f t="shared" si="7"/>
        <v>1486.62</v>
      </c>
      <c r="BL6" s="35">
        <f t="shared" si="7"/>
        <v>1510.14</v>
      </c>
      <c r="BM6" s="35">
        <f t="shared" si="7"/>
        <v>1595.62</v>
      </c>
      <c r="BN6" s="35">
        <f t="shared" si="7"/>
        <v>1302.33</v>
      </c>
      <c r="BO6" s="34" t="str">
        <f>IF(BO7="","",IF(BO7="-","【-】","【"&amp;SUBSTITUTE(TEXT(BO7,"#,##0.00"),"-","△")&amp;"】"))</f>
        <v>【1,141.75】</v>
      </c>
      <c r="BP6" s="35">
        <f>IF(BP7="",NA(),BP7)</f>
        <v>99.66</v>
      </c>
      <c r="BQ6" s="35">
        <f t="shared" ref="BQ6:BY6" si="8">IF(BQ7="",NA(),BQ7)</f>
        <v>95.67</v>
      </c>
      <c r="BR6" s="35">
        <f t="shared" si="8"/>
        <v>101.03</v>
      </c>
      <c r="BS6" s="35">
        <f t="shared" si="8"/>
        <v>95.14</v>
      </c>
      <c r="BT6" s="35">
        <f t="shared" si="8"/>
        <v>74.7</v>
      </c>
      <c r="BU6" s="35">
        <f t="shared" si="8"/>
        <v>32.39</v>
      </c>
      <c r="BV6" s="35">
        <f t="shared" si="8"/>
        <v>24.39</v>
      </c>
      <c r="BW6" s="35">
        <f t="shared" si="8"/>
        <v>22.67</v>
      </c>
      <c r="BX6" s="35">
        <f t="shared" si="8"/>
        <v>37.92</v>
      </c>
      <c r="BY6" s="35">
        <f t="shared" si="8"/>
        <v>40.89</v>
      </c>
      <c r="BZ6" s="34" t="str">
        <f>IF(BZ7="","",IF(BZ7="-","【-】","【"&amp;SUBSTITUTE(TEXT(BZ7,"#,##0.00"),"-","△")&amp;"】"))</f>
        <v>【54.93】</v>
      </c>
      <c r="CA6" s="35">
        <f>IF(CA7="",NA(),CA7)</f>
        <v>103.78</v>
      </c>
      <c r="CB6" s="35">
        <f t="shared" ref="CB6:CJ6" si="9">IF(CB7="",NA(),CB7)</f>
        <v>110.33</v>
      </c>
      <c r="CC6" s="35">
        <f t="shared" si="9"/>
        <v>109.64</v>
      </c>
      <c r="CD6" s="35">
        <f t="shared" si="9"/>
        <v>117.5</v>
      </c>
      <c r="CE6" s="35">
        <f t="shared" si="9"/>
        <v>146.72999999999999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37.21</v>
      </c>
      <c r="CM6" s="35">
        <f t="shared" ref="CM6:CU6" si="10">IF(CM7="",NA(),CM7)</f>
        <v>34.159999999999997</v>
      </c>
      <c r="CN6" s="35">
        <f t="shared" si="10"/>
        <v>33.11</v>
      </c>
      <c r="CO6" s="35">
        <f t="shared" si="10"/>
        <v>31.38</v>
      </c>
      <c r="CP6" s="35">
        <f t="shared" si="10"/>
        <v>32.17</v>
      </c>
      <c r="CQ6" s="35">
        <f t="shared" si="10"/>
        <v>50.49</v>
      </c>
      <c r="CR6" s="35">
        <f t="shared" si="10"/>
        <v>48.36</v>
      </c>
      <c r="CS6" s="35">
        <f t="shared" si="10"/>
        <v>48.7</v>
      </c>
      <c r="CT6" s="35">
        <f t="shared" si="10"/>
        <v>46.9</v>
      </c>
      <c r="CU6" s="35">
        <f t="shared" si="10"/>
        <v>47.95</v>
      </c>
      <c r="CV6" s="34" t="str">
        <f>IF(CV7="","",IF(CV7="-","【-】","【"&amp;SUBSTITUTE(TEXT(CV7,"#,##0.00"),"-","△")&amp;"】"))</f>
        <v>【56.91】</v>
      </c>
      <c r="CW6" s="35">
        <f>IF(CW7="",NA(),CW7)</f>
        <v>91.14</v>
      </c>
      <c r="CX6" s="35">
        <f t="shared" ref="CX6:DF6" si="11">IF(CX7="",NA(),CX7)</f>
        <v>92.63</v>
      </c>
      <c r="CY6" s="35">
        <f t="shared" si="11"/>
        <v>91.92</v>
      </c>
      <c r="CZ6" s="35">
        <f t="shared" si="11"/>
        <v>91.97</v>
      </c>
      <c r="DA6" s="35">
        <f t="shared" si="11"/>
        <v>91.76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173614</v>
      </c>
      <c r="D7" s="37">
        <v>47</v>
      </c>
      <c r="E7" s="37">
        <v>1</v>
      </c>
      <c r="F7" s="37">
        <v>0</v>
      </c>
      <c r="G7" s="37">
        <v>0</v>
      </c>
      <c r="H7" s="37" t="s">
        <v>108</v>
      </c>
      <c r="I7" s="37" t="s">
        <v>109</v>
      </c>
      <c r="J7" s="37" t="s">
        <v>110</v>
      </c>
      <c r="K7" s="37" t="s">
        <v>111</v>
      </c>
      <c r="L7" s="37" t="s">
        <v>112</v>
      </c>
      <c r="M7" s="37" t="s">
        <v>113</v>
      </c>
      <c r="N7" s="38" t="s">
        <v>114</v>
      </c>
      <c r="O7" s="38" t="s">
        <v>115</v>
      </c>
      <c r="P7" s="38">
        <v>0.57999999999999996</v>
      </c>
      <c r="Q7" s="38">
        <v>2200</v>
      </c>
      <c r="R7" s="38">
        <v>37745</v>
      </c>
      <c r="S7" s="38">
        <v>110.59</v>
      </c>
      <c r="T7" s="38">
        <v>341.31</v>
      </c>
      <c r="U7" s="38">
        <v>219</v>
      </c>
      <c r="V7" s="38">
        <v>4.92</v>
      </c>
      <c r="W7" s="38">
        <v>44.51</v>
      </c>
      <c r="X7" s="38">
        <v>122.16</v>
      </c>
      <c r="Y7" s="38">
        <v>110.46</v>
      </c>
      <c r="Z7" s="38">
        <v>115.26</v>
      </c>
      <c r="AA7" s="38">
        <v>143.71</v>
      </c>
      <c r="AB7" s="38">
        <v>99.38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253.99</v>
      </c>
      <c r="BF7" s="38">
        <v>218.38</v>
      </c>
      <c r="BG7" s="38">
        <v>165.63</v>
      </c>
      <c r="BH7" s="38">
        <v>118.42</v>
      </c>
      <c r="BI7" s="38">
        <v>60.48</v>
      </c>
      <c r="BJ7" s="38">
        <v>1462.56</v>
      </c>
      <c r="BK7" s="38">
        <v>1486.62</v>
      </c>
      <c r="BL7" s="38">
        <v>1510.14</v>
      </c>
      <c r="BM7" s="38">
        <v>1595.62</v>
      </c>
      <c r="BN7" s="38">
        <v>1302.33</v>
      </c>
      <c r="BO7" s="38">
        <v>1141.75</v>
      </c>
      <c r="BP7" s="38">
        <v>99.66</v>
      </c>
      <c r="BQ7" s="38">
        <v>95.67</v>
      </c>
      <c r="BR7" s="38">
        <v>101.03</v>
      </c>
      <c r="BS7" s="38">
        <v>95.14</v>
      </c>
      <c r="BT7" s="38">
        <v>74.7</v>
      </c>
      <c r="BU7" s="38">
        <v>32.39</v>
      </c>
      <c r="BV7" s="38">
        <v>24.39</v>
      </c>
      <c r="BW7" s="38">
        <v>22.67</v>
      </c>
      <c r="BX7" s="38">
        <v>37.92</v>
      </c>
      <c r="BY7" s="38">
        <v>40.89</v>
      </c>
      <c r="BZ7" s="38">
        <v>54.93</v>
      </c>
      <c r="CA7" s="38">
        <v>103.78</v>
      </c>
      <c r="CB7" s="38">
        <v>110.33</v>
      </c>
      <c r="CC7" s="38">
        <v>109.64</v>
      </c>
      <c r="CD7" s="38">
        <v>117.5</v>
      </c>
      <c r="CE7" s="38">
        <v>146.72999999999999</v>
      </c>
      <c r="CF7" s="38">
        <v>530.83000000000004</v>
      </c>
      <c r="CG7" s="38">
        <v>734.18</v>
      </c>
      <c r="CH7" s="38">
        <v>789.62</v>
      </c>
      <c r="CI7" s="38">
        <v>423.18</v>
      </c>
      <c r="CJ7" s="38">
        <v>383.2</v>
      </c>
      <c r="CK7" s="38">
        <v>292.18</v>
      </c>
      <c r="CL7" s="38">
        <v>37.21</v>
      </c>
      <c r="CM7" s="38">
        <v>34.159999999999997</v>
      </c>
      <c r="CN7" s="38">
        <v>33.11</v>
      </c>
      <c r="CO7" s="38">
        <v>31.38</v>
      </c>
      <c r="CP7" s="38">
        <v>32.17</v>
      </c>
      <c r="CQ7" s="38">
        <v>50.49</v>
      </c>
      <c r="CR7" s="38">
        <v>48.36</v>
      </c>
      <c r="CS7" s="38">
        <v>48.7</v>
      </c>
      <c r="CT7" s="38">
        <v>46.9</v>
      </c>
      <c r="CU7" s="38">
        <v>47.95</v>
      </c>
      <c r="CV7" s="38">
        <v>56.91</v>
      </c>
      <c r="CW7" s="38">
        <v>91.14</v>
      </c>
      <c r="CX7" s="38">
        <v>92.63</v>
      </c>
      <c r="CY7" s="38">
        <v>91.92</v>
      </c>
      <c r="CZ7" s="38">
        <v>91.97</v>
      </c>
      <c r="DA7" s="38">
        <v>91.76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dcterms:created xsi:type="dcterms:W3CDTF">2018-12-03T08:42:54Z</dcterms:created>
  <dcterms:modified xsi:type="dcterms:W3CDTF">2019-02-06T07:15:29Z</dcterms:modified>
  <cp:category/>
</cp:coreProperties>
</file>