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5　志賀町\"/>
    </mc:Choice>
  </mc:AlternateContent>
  <workbookProtection workbookAlgorithmName="SHA-512" workbookHashValue="osp7CKt6KK+uyS+LCSY0QeqBRbklkifiKiBZId9hjhkR0gxoHI14eQOSKeQLmmyoegKA+ZJMqLNyxkcunFk0PQ==" workbookSaltValue="kW8YSSjO9SMxCVDv4wHLY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<sst xmlns="http://schemas.openxmlformats.org/spreadsheetml/2006/main" count="240" uniqueCount="125">
  <si>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</si>
  <si>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</si>
  <si>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</si>
  <si>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</si>
  <si>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</si>
  <si>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</si>
  <si>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</si>
  <si>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</si>
  <si>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</si>
  <si>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</si>
  <si>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</si>
  <si>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</si>
  <si>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</si>
  <si>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</si>
  <si>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</si>
  <si>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</si>
  <si>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</si>
  <si>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</si>
  <si>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</si>
  <si>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</si>
  <si>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</si>
  <si>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</si>
  <si>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</si>
  <si>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</si>
  <si>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</si>
  <si>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</si>
  <si>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</si>
  <si>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</si>
  <si>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</si>
  <si>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</si>
  <si>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</si>
  <si>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</si>
  <si>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</si>
  <si>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</si>
  <si>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</si>
  <si>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</si>
  <si>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</si>
  <si>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</si>
  <si>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</si>
  <si>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</si>
  <si>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</si>
  <si>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</si>
  <si>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</si>
  <si>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</si>
  <si>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</si>
  <si>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</si>
  <si>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</si>
  <si>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</si>
  <si>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</si>
  <si>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</si>
  <si>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</si>
  <si>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</si>
  <si>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</si>
  <si>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</si>
  <si>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</si>
  <si>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</si>
  <si>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</si>
  <si>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</si>
  <si>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</si>
  <si>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</si>
  <si>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</si>
  <si>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</si>
  <si>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</si>
  <si>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</si>
  <si>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</si>
  <si>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</si>
  <si>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</si>
  <si>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</si>
  <si>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</si>
  <si>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</si>
  <si>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</si>
  <si>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</si>
  <si>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</si>
  <si>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</si>
  <si>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</si>
  <si>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</si>
  <si>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</si>
  <si>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</si>
  <si>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</si>
  <si>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</si>
  <si>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</si>
  <si>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</si>
  <si>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</si>
  <si>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</si>
  <si>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</si>
  <si>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</si>
  <si>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</si>
  <si>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</si>
  <si>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</si>
  <si>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</si>
  <si>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</si>
  <si>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</si>
  <si>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</si>
  <si>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</si>
  <si>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</si>
  <si>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</si>
  <si>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</si>
  <si>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</si>
  <si>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</si>
  <si>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</si>
  <si>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</si>
  <si>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</si>
  <si>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</si>
  <si>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</si>
  <si>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</si>
  <si>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</si>
  <si>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</si>
  <si>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</si>
  <si>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</si>
  <si>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</si>
  <si>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</si>
  <si>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</si>
  <si>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</si>
  <si>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</si>
  <si>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</si>
  <si>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</si>
  <si>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</si>
  <si>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</si>
  <si>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</si>
  <si>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</si>
  <si>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</si>
  <si>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</si>
  <si>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処理場施設及びマンホールポンプ場施設が供用開始より耐用年数の経過した機械設備をストックマネジメント計画に基づき改修を行う。
　管渠設備については現在のところ更新は考えていない。</t>
    <rPh sb="1" eb="3">
      <t>ショリ</t>
    </rPh>
    <rPh sb="3" eb="4">
      <t>ジョウ</t>
    </rPh>
    <rPh sb="4" eb="6">
      <t>シセツ</t>
    </rPh>
    <rPh sb="6" eb="7">
      <t>オヨ</t>
    </rPh>
    <rPh sb="16" eb="17">
      <t>ジョウ</t>
    </rPh>
    <rPh sb="17" eb="19">
      <t>シセツ</t>
    </rPh>
    <rPh sb="20" eb="22">
      <t>キョウヨウ</t>
    </rPh>
    <rPh sb="22" eb="24">
      <t>カイシ</t>
    </rPh>
    <rPh sb="26" eb="28">
      <t>タイヨウ</t>
    </rPh>
    <rPh sb="28" eb="30">
      <t>ネンスウ</t>
    </rPh>
    <rPh sb="31" eb="33">
      <t>ケイカ</t>
    </rPh>
    <rPh sb="35" eb="37">
      <t>キカイ</t>
    </rPh>
    <rPh sb="37" eb="39">
      <t>セツビ</t>
    </rPh>
    <rPh sb="50" eb="52">
      <t>ケイカク</t>
    </rPh>
    <rPh sb="53" eb="54">
      <t>モト</t>
    </rPh>
    <rPh sb="56" eb="58">
      <t>カイシュウ</t>
    </rPh>
    <rPh sb="59" eb="60">
      <t>オコナ</t>
    </rPh>
    <rPh sb="64" eb="66">
      <t>カンキョ</t>
    </rPh>
    <rPh sb="66" eb="68">
      <t>セツビ</t>
    </rPh>
    <rPh sb="73" eb="75">
      <t>ゲンザイ</t>
    </rPh>
    <rPh sb="79" eb="81">
      <t>コウシン</t>
    </rPh>
    <rPh sb="82" eb="83">
      <t>カンガ</t>
    </rPh>
    <phoneticPr fontId="4"/>
  </si>
  <si>
    <t>　特環事業は整備が完了しており、また接続率も高い地域である。しかしながら人口減少が避けられない処理区であるため、今後有収水量が減少し使用料収入の減少は避けられない。維持管理コストの削減が不可欠である。</t>
    <rPh sb="1" eb="3">
      <t>トッカン</t>
    </rPh>
    <rPh sb="3" eb="5">
      <t>ジギョウ</t>
    </rPh>
    <rPh sb="6" eb="8">
      <t>セイビ</t>
    </rPh>
    <rPh sb="9" eb="10">
      <t>カン</t>
    </rPh>
    <rPh sb="10" eb="11">
      <t>リョウ</t>
    </rPh>
    <rPh sb="18" eb="20">
      <t>セツゾク</t>
    </rPh>
    <rPh sb="20" eb="21">
      <t>リツ</t>
    </rPh>
    <rPh sb="22" eb="23">
      <t>タカ</t>
    </rPh>
    <rPh sb="24" eb="26">
      <t>チイキ</t>
    </rPh>
    <rPh sb="36" eb="38">
      <t>ジンコウ</t>
    </rPh>
    <rPh sb="38" eb="40">
      <t>ゲンショウ</t>
    </rPh>
    <rPh sb="41" eb="42">
      <t>サ</t>
    </rPh>
    <rPh sb="47" eb="49">
      <t>ショリ</t>
    </rPh>
    <rPh sb="49" eb="50">
      <t>ク</t>
    </rPh>
    <rPh sb="56" eb="58">
      <t>コンゴ</t>
    </rPh>
    <rPh sb="58" eb="60">
      <t>ユウシュウ</t>
    </rPh>
    <rPh sb="60" eb="62">
      <t>スイリョウ</t>
    </rPh>
    <rPh sb="63" eb="65">
      <t>ゲンショウ</t>
    </rPh>
    <rPh sb="66" eb="69">
      <t>シヨウリョウ</t>
    </rPh>
    <rPh sb="69" eb="71">
      <t>シュウニュウ</t>
    </rPh>
    <rPh sb="72" eb="74">
      <t>ゲンショウ</t>
    </rPh>
    <rPh sb="75" eb="76">
      <t>サ</t>
    </rPh>
    <rPh sb="82" eb="84">
      <t>イジ</t>
    </rPh>
    <rPh sb="84" eb="86">
      <t>カンリ</t>
    </rPh>
    <rPh sb="90" eb="92">
      <t>サクゲン</t>
    </rPh>
    <rPh sb="93" eb="96">
      <t>フカケツ</t>
    </rPh>
    <phoneticPr fontId="4"/>
  </si>
  <si>
    <t>①収益的収支比率
　数値については、ここ数年逓増となっている。しかしながら100％を割り込んでいるため総費用（維持管理費）の縮減に努める。
④企業債残高対事業規模比率
  正しい数値は、0となる。企業債償還は順調であるが、本事業における2処理区については地理条件上マンホールポンプの整備数が多く、事業費及び地方債発行額も多額となっている。
⑤経費回収率
　類似関係団体平均付近の値を維持しているが、さらなる汚水処理費の削減を図りたい。
⑥汚水処理原価
　本事業の数値は類似団体平均値を維持しているが更なる経営の安定化のため維持管理費の縮減を図りたい。
⑦施設利用率
　数値上は35%付近を増減している。人口減少による有収水量の減少によるものと推測される。
⑧水洗化率
　本事業の２処理区については、水洗化率が類似団体平均を上回っているが、高齢化及び人口減少により有収水量が年々減少している。</t>
    <rPh sb="1" eb="4">
      <t>シュウエキテキ</t>
    </rPh>
    <rPh sb="4" eb="6">
      <t>シュウシ</t>
    </rPh>
    <rPh sb="6" eb="8">
      <t>ヒリツ</t>
    </rPh>
    <rPh sb="10" eb="12">
      <t>スウチ</t>
    </rPh>
    <rPh sb="20" eb="22">
      <t>スウネン</t>
    </rPh>
    <rPh sb="22" eb="24">
      <t>テイゾウ</t>
    </rPh>
    <rPh sb="42" eb="43">
      <t>ワ</t>
    </rPh>
    <rPh sb="44" eb="45">
      <t>コ</t>
    </rPh>
    <rPh sb="51" eb="54">
      <t>ソウヒヨウ</t>
    </rPh>
    <rPh sb="55" eb="57">
      <t>イジ</t>
    </rPh>
    <rPh sb="57" eb="59">
      <t>カンリ</t>
    </rPh>
    <rPh sb="59" eb="60">
      <t>ヒ</t>
    </rPh>
    <rPh sb="62" eb="64">
      <t>シュクゲン</t>
    </rPh>
    <rPh sb="65" eb="66">
      <t>ツト</t>
    </rPh>
    <rPh sb="71" eb="73">
      <t>キギョウ</t>
    </rPh>
    <rPh sb="73" eb="74">
      <t>サイ</t>
    </rPh>
    <rPh sb="74" eb="76">
      <t>ザンダカ</t>
    </rPh>
    <rPh sb="77" eb="79">
      <t>ジギョウ</t>
    </rPh>
    <rPh sb="79" eb="81">
      <t>キボ</t>
    </rPh>
    <rPh sb="81" eb="83">
      <t>ヒリツ</t>
    </rPh>
    <rPh sb="86" eb="87">
      <t>タダ</t>
    </rPh>
    <rPh sb="89" eb="91">
      <t>スウチ</t>
    </rPh>
    <rPh sb="98" eb="100">
      <t>キギョウ</t>
    </rPh>
    <rPh sb="100" eb="101">
      <t>サイ</t>
    </rPh>
    <rPh sb="101" eb="103">
      <t>ショウカン</t>
    </rPh>
    <rPh sb="104" eb="106">
      <t>ジュンチョウ</t>
    </rPh>
    <rPh sb="111" eb="112">
      <t>ホン</t>
    </rPh>
    <rPh sb="112" eb="114">
      <t>ジギョウ</t>
    </rPh>
    <rPh sb="119" eb="121">
      <t>ショリ</t>
    </rPh>
    <rPh sb="121" eb="122">
      <t>ク</t>
    </rPh>
    <rPh sb="127" eb="129">
      <t>チリ</t>
    </rPh>
    <rPh sb="129" eb="131">
      <t>ジョウケン</t>
    </rPh>
    <rPh sb="131" eb="132">
      <t>ジョウ</t>
    </rPh>
    <rPh sb="141" eb="143">
      <t>セイビ</t>
    </rPh>
    <rPh sb="143" eb="144">
      <t>スウ</t>
    </rPh>
    <rPh sb="145" eb="146">
      <t>オオ</t>
    </rPh>
    <rPh sb="148" eb="150">
      <t>ジギョウ</t>
    </rPh>
    <rPh sb="150" eb="151">
      <t>ヒ</t>
    </rPh>
    <rPh sb="151" eb="152">
      <t>オヨ</t>
    </rPh>
    <rPh sb="153" eb="155">
      <t>チホウ</t>
    </rPh>
    <rPh sb="155" eb="156">
      <t>サイ</t>
    </rPh>
    <rPh sb="156" eb="158">
      <t>ハッコウ</t>
    </rPh>
    <rPh sb="158" eb="159">
      <t>ガク</t>
    </rPh>
    <rPh sb="160" eb="162">
      <t>タガク</t>
    </rPh>
    <rPh sb="171" eb="173">
      <t>ケイヒ</t>
    </rPh>
    <rPh sb="175" eb="176">
      <t>リツ</t>
    </rPh>
    <rPh sb="178" eb="180">
      <t>ルイジ</t>
    </rPh>
    <rPh sb="180" eb="182">
      <t>カンケイ</t>
    </rPh>
    <rPh sb="182" eb="184">
      <t>ダンタイ</t>
    </rPh>
    <rPh sb="184" eb="186">
      <t>ヘイキン</t>
    </rPh>
    <rPh sb="186" eb="188">
      <t>フキン</t>
    </rPh>
    <rPh sb="189" eb="190">
      <t>アタイ</t>
    </rPh>
    <rPh sb="191" eb="193">
      <t>イジ</t>
    </rPh>
    <rPh sb="203" eb="205">
      <t>オスイ</t>
    </rPh>
    <rPh sb="205" eb="207">
      <t>ショリ</t>
    </rPh>
    <rPh sb="207" eb="208">
      <t>ヒ</t>
    </rPh>
    <rPh sb="209" eb="211">
      <t>サクゲン</t>
    </rPh>
    <rPh sb="212" eb="213">
      <t>ハカ</t>
    </rPh>
    <rPh sb="219" eb="221">
      <t>オスイ</t>
    </rPh>
    <rPh sb="221" eb="223">
      <t>ショリ</t>
    </rPh>
    <rPh sb="223" eb="225">
      <t>ゲンカ</t>
    </rPh>
    <rPh sb="227" eb="228">
      <t>ホン</t>
    </rPh>
    <rPh sb="228" eb="230">
      <t>ジギョウ</t>
    </rPh>
    <rPh sb="231" eb="233">
      <t>スウチ</t>
    </rPh>
    <rPh sb="234" eb="236">
      <t>ルイジ</t>
    </rPh>
    <rPh sb="236" eb="238">
      <t>ダンタイ</t>
    </rPh>
    <rPh sb="238" eb="240">
      <t>ヘイキン</t>
    </rPh>
    <rPh sb="240" eb="241">
      <t>チ</t>
    </rPh>
    <rPh sb="242" eb="244">
      <t>イジ</t>
    </rPh>
    <rPh sb="249" eb="250">
      <t>サラ</t>
    </rPh>
    <rPh sb="252" eb="254">
      <t>ケイエイ</t>
    </rPh>
    <rPh sb="255" eb="258">
      <t>アンテイカ</t>
    </rPh>
    <rPh sb="261" eb="263">
      <t>イジ</t>
    </rPh>
    <rPh sb="263" eb="265">
      <t>カンリ</t>
    </rPh>
    <rPh sb="265" eb="266">
      <t>ヒ</t>
    </rPh>
    <rPh sb="267" eb="269">
      <t>シュクゲン</t>
    </rPh>
    <rPh sb="270" eb="271">
      <t>ハカ</t>
    </rPh>
    <rPh sb="277" eb="279">
      <t>シセツ</t>
    </rPh>
    <rPh sb="279" eb="282">
      <t>リヨウリツ</t>
    </rPh>
    <rPh sb="284" eb="286">
      <t>スウチ</t>
    </rPh>
    <rPh sb="286" eb="287">
      <t>ジョウ</t>
    </rPh>
    <rPh sb="291" eb="293">
      <t>フキン</t>
    </rPh>
    <rPh sb="294" eb="296">
      <t>ゾウゲン</t>
    </rPh>
    <rPh sb="301" eb="303">
      <t>ジンコウ</t>
    </rPh>
    <rPh sb="303" eb="305">
      <t>ゲンショウ</t>
    </rPh>
    <rPh sb="308" eb="310">
      <t>ユウシュウ</t>
    </rPh>
    <rPh sb="310" eb="312">
      <t>スイリョウ</t>
    </rPh>
    <rPh sb="313" eb="315">
      <t>ゲンショウ</t>
    </rPh>
    <rPh sb="321" eb="323">
      <t>スイソク</t>
    </rPh>
    <rPh sb="329" eb="332">
      <t>スイセンカ</t>
    </rPh>
    <rPh sb="332" eb="333">
      <t>リツ</t>
    </rPh>
    <rPh sb="335" eb="336">
      <t>ホン</t>
    </rPh>
    <rPh sb="336" eb="338">
      <t>ジギョウ</t>
    </rPh>
    <rPh sb="340" eb="342">
      <t>ショリ</t>
    </rPh>
    <rPh sb="342" eb="343">
      <t>ク</t>
    </rPh>
    <rPh sb="349" eb="352">
      <t>スイセンカ</t>
    </rPh>
    <rPh sb="352" eb="353">
      <t>リツ</t>
    </rPh>
    <rPh sb="354" eb="356">
      <t>ルイジ</t>
    </rPh>
    <rPh sb="356" eb="358">
      <t>ダンタイ</t>
    </rPh>
    <rPh sb="358" eb="360">
      <t>ヘイキン</t>
    </rPh>
    <rPh sb="361" eb="363">
      <t>ウワマワ</t>
    </rPh>
    <rPh sb="369" eb="372">
      <t>コウレイカ</t>
    </rPh>
    <rPh sb="372" eb="373">
      <t>オヨ</t>
    </rPh>
    <rPh sb="374" eb="376">
      <t>ジンコウ</t>
    </rPh>
    <rPh sb="376" eb="378">
      <t>ゲンショウ</t>
    </rPh>
    <rPh sb="381" eb="383">
      <t>ユウシュウ</t>
    </rPh>
    <rPh sb="383" eb="385">
      <t>スイリョウ</t>
    </rPh>
    <rPh sb="386" eb="388">
      <t>ネンネン</t>
    </rPh>
    <rPh sb="388" eb="39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</si>
</sst>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B1-4B55-9704-6B8F267F5D32}"/>
            </c:ext>
          </c:extLst>
        </c:ser>
        <c:dLbls>
          <c:showLegendKey val="0"/>
          <c:showVal val="0"/>
          <c:showCatName val="0"/>
          <c:showSerName val="0"/>
          <c:showPercent val="0"/>
          <c:showBubbleSize val="0"/>
        </c:dLbls>
        <c:gapWidth val="150"/>
        <c:axId val="155411880"/>
        <c:axId val="22397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8B1-4B55-9704-6B8F267F5D32}"/>
            </c:ext>
          </c:extLst>
        </c:ser>
        <c:dLbls>
          <c:showLegendKey val="0"/>
          <c:showVal val="0"/>
          <c:showCatName val="0"/>
          <c:showSerName val="0"/>
          <c:showPercent val="0"/>
          <c:showBubbleSize val="0"/>
        </c:dLbls>
        <c:marker val="1"/>
        <c:smooth val="0"/>
        <c:axId val="155411880"/>
        <c:axId val="223976488"/>
      </c:lineChart>
      <c:dateAx>
        <c:axId val="155411880"/>
        <c:scaling>
          <c:orientation val="minMax"/>
        </c:scaling>
        <c:delete val="1"/>
        <c:axPos val="b"/>
        <c:numFmt formatCode="ge" sourceLinked="1"/>
        <c:majorTickMark val="none"/>
        <c:minorTickMark val="none"/>
        <c:tickLblPos val="none"/>
        <c:crossAx val="223976488"/>
        <c:crosses val="autoZero"/>
        <c:auto val="1"/>
        <c:lblOffset val="100"/>
        <c:baseTimeUnit val="years"/>
      </c:dateAx>
      <c:valAx>
        <c:axId val="22397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45.74</c:v>
                </c:pt>
                <c:pt idx="1">
                  <c:v>49.26</c:v>
                </c:pt>
                <c:pt idx="2">
                  <c:v>35.57</c:v>
                </c:pt>
                <c:pt idx="3">
                  <c:v>36.909999999999997</c:v>
                </c:pt>
                <c:pt idx="4">
                  <c:v>35.880000000000003</c:v>
                </c:pt>
              </c:numCache>
            </c:numRef>
          </c:val>
          <c:extLst xmlns:c16r2="http://schemas.microsoft.com/office/drawing/2015/06/chart">
            <c:ext xmlns:c16="http://schemas.microsoft.com/office/drawing/2014/chart" uri="{C3380CC4-5D6E-409C-BE32-E72D297353CC}">
              <c16:uniqueId val="{00000000-AB72-401B-9957-0903DD04D53F}"/>
            </c:ext>
          </c:extLst>
        </c:ser>
        <c:dLbls>
          <c:showLegendKey val="0"/>
          <c:showVal val="0"/>
          <c:showCatName val="0"/>
          <c:showSerName val="0"/>
          <c:showPercent val="0"/>
          <c:showBubbleSize val="0"/>
        </c:dLbls>
        <c:gapWidth val="150"/>
        <c:axId val="220879240"/>
        <c:axId val="22087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B72-401B-9957-0903DD04D53F}"/>
            </c:ext>
          </c:extLst>
        </c:ser>
        <c:dLbls>
          <c:showLegendKey val="0"/>
          <c:showVal val="0"/>
          <c:showCatName val="0"/>
          <c:showSerName val="0"/>
          <c:showPercent val="0"/>
          <c:showBubbleSize val="0"/>
        </c:dLbls>
        <c:marker val="1"/>
        <c:smooth val="0"/>
        <c:axId val="220879240"/>
        <c:axId val="220879632"/>
      </c:lineChart>
      <c:dateAx>
        <c:axId val="220879240"/>
        <c:scaling>
          <c:orientation val="minMax"/>
        </c:scaling>
        <c:delete val="1"/>
        <c:axPos val="b"/>
        <c:numFmt formatCode="ge" sourceLinked="1"/>
        <c:majorTickMark val="none"/>
        <c:minorTickMark val="none"/>
        <c:tickLblPos val="none"/>
        <c:crossAx val="220879632"/>
        <c:crosses val="autoZero"/>
        <c:auto val="1"/>
        <c:lblOffset val="100"/>
        <c:baseTimeUnit val="years"/>
      </c:dateAx>
      <c:valAx>
        <c:axId val="2208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91.73</c:v>
                </c:pt>
                <c:pt idx="1">
                  <c:v>94.05</c:v>
                </c:pt>
                <c:pt idx="2">
                  <c:v>94.61</c:v>
                </c:pt>
                <c:pt idx="3">
                  <c:v>96.62</c:v>
                </c:pt>
                <c:pt idx="4">
                  <c:v>97.68</c:v>
                </c:pt>
              </c:numCache>
            </c:numRef>
          </c:val>
          <c:extLst xmlns:c16r2="http://schemas.microsoft.com/office/drawing/2015/06/chart">
            <c:ext xmlns:c16="http://schemas.microsoft.com/office/drawing/2014/chart" uri="{C3380CC4-5D6E-409C-BE32-E72D297353CC}">
              <c16:uniqueId val="{00000000-E3B0-42EC-B41D-AF7C6AA03D68}"/>
            </c:ext>
          </c:extLst>
        </c:ser>
        <c:dLbls>
          <c:showLegendKey val="0"/>
          <c:showVal val="0"/>
          <c:showCatName val="0"/>
          <c:showSerName val="0"/>
          <c:showPercent val="0"/>
          <c:showBubbleSize val="0"/>
        </c:dLbls>
        <c:gapWidth val="150"/>
        <c:axId val="445340680"/>
        <c:axId val="44533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3B0-42EC-B41D-AF7C6AA03D68}"/>
            </c:ext>
          </c:extLst>
        </c:ser>
        <c:dLbls>
          <c:showLegendKey val="0"/>
          <c:showVal val="0"/>
          <c:showCatName val="0"/>
          <c:showSerName val="0"/>
          <c:showPercent val="0"/>
          <c:showBubbleSize val="0"/>
        </c:dLbls>
        <c:marker val="1"/>
        <c:smooth val="0"/>
        <c:axId val="445340680"/>
        <c:axId val="445333232"/>
      </c:lineChart>
      <c:dateAx>
        <c:axId val="445340680"/>
        <c:scaling>
          <c:orientation val="minMax"/>
        </c:scaling>
        <c:delete val="1"/>
        <c:axPos val="b"/>
        <c:numFmt formatCode="ge" sourceLinked="1"/>
        <c:majorTickMark val="none"/>
        <c:minorTickMark val="none"/>
        <c:tickLblPos val="none"/>
        <c:crossAx val="445333232"/>
        <c:crosses val="autoZero"/>
        <c:auto val="1"/>
        <c:lblOffset val="100"/>
        <c:baseTimeUnit val="years"/>
      </c:dateAx>
      <c:valAx>
        <c:axId val="44533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71.48</c:v>
                </c:pt>
                <c:pt idx="1">
                  <c:v>71.23</c:v>
                </c:pt>
                <c:pt idx="2">
                  <c:v>73.150000000000006</c:v>
                </c:pt>
                <c:pt idx="3">
                  <c:v>73.36</c:v>
                </c:pt>
                <c:pt idx="4">
                  <c:v>74.260000000000005</c:v>
                </c:pt>
              </c:numCache>
            </c:numRef>
          </c:val>
          <c:extLst xmlns:c16r2="http://schemas.microsoft.com/office/drawing/2015/06/chart">
            <c:ext xmlns:c16="http://schemas.microsoft.com/office/drawing/2014/chart" uri="{C3380CC4-5D6E-409C-BE32-E72D297353CC}">
              <c16:uniqueId val="{00000000-217E-454E-B653-20F192B262F5}"/>
            </c:ext>
          </c:extLst>
        </c:ser>
        <c:dLbls>
          <c:showLegendKey val="0"/>
          <c:showVal val="0"/>
          <c:showCatName val="0"/>
          <c:showSerName val="0"/>
          <c:showPercent val="0"/>
          <c:showBubbleSize val="0"/>
        </c:dLbls>
        <c:gapWidth val="150"/>
        <c:axId val="220883944"/>
        <c:axId val="22088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7E-454E-B653-20F192B262F5}"/>
            </c:ext>
          </c:extLst>
        </c:ser>
        <c:dLbls>
          <c:showLegendKey val="0"/>
          <c:showVal val="0"/>
          <c:showCatName val="0"/>
          <c:showSerName val="0"/>
          <c:showPercent val="0"/>
          <c:showBubbleSize val="0"/>
        </c:dLbls>
        <c:marker val="1"/>
        <c:smooth val="0"/>
        <c:axId val="220883944"/>
        <c:axId val="220884336"/>
      </c:lineChart>
      <c:dateAx>
        <c:axId val="220883944"/>
        <c:scaling>
          <c:orientation val="minMax"/>
        </c:scaling>
        <c:delete val="1"/>
        <c:axPos val="b"/>
        <c:numFmt formatCode="ge" sourceLinked="1"/>
        <c:majorTickMark val="none"/>
        <c:minorTickMark val="none"/>
        <c:tickLblPos val="none"/>
        <c:crossAx val="220884336"/>
        <c:crosses val="autoZero"/>
        <c:auto val="1"/>
        <c:lblOffset val="100"/>
        <c:baseTimeUnit val="years"/>
      </c:dateAx>
      <c:valAx>
        <c:axId val="22088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44-4242-BDEB-ACD696DB7347}"/>
            </c:ext>
          </c:extLst>
        </c:ser>
        <c:dLbls>
          <c:showLegendKey val="0"/>
          <c:showVal val="0"/>
          <c:showCatName val="0"/>
          <c:showSerName val="0"/>
          <c:showPercent val="0"/>
          <c:showBubbleSize val="0"/>
        </c:dLbls>
        <c:gapWidth val="150"/>
        <c:axId val="220878848"/>
        <c:axId val="22088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44-4242-BDEB-ACD696DB7347}"/>
            </c:ext>
          </c:extLst>
        </c:ser>
        <c:dLbls>
          <c:showLegendKey val="0"/>
          <c:showVal val="0"/>
          <c:showCatName val="0"/>
          <c:showSerName val="0"/>
          <c:showPercent val="0"/>
          <c:showBubbleSize val="0"/>
        </c:dLbls>
        <c:marker val="1"/>
        <c:smooth val="0"/>
        <c:axId val="220878848"/>
        <c:axId val="220884728"/>
      </c:lineChart>
      <c:dateAx>
        <c:axId val="220878848"/>
        <c:scaling>
          <c:orientation val="minMax"/>
        </c:scaling>
        <c:delete val="1"/>
        <c:axPos val="b"/>
        <c:numFmt formatCode="ge" sourceLinked="1"/>
        <c:majorTickMark val="none"/>
        <c:minorTickMark val="none"/>
        <c:tickLblPos val="none"/>
        <c:crossAx val="220884728"/>
        <c:crosses val="autoZero"/>
        <c:auto val="1"/>
        <c:lblOffset val="100"/>
        <c:baseTimeUnit val="years"/>
      </c:dateAx>
      <c:valAx>
        <c:axId val="22088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77-4D70-8A22-79F53C01B344}"/>
            </c:ext>
          </c:extLst>
        </c:ser>
        <c:dLbls>
          <c:showLegendKey val="0"/>
          <c:showVal val="0"/>
          <c:showCatName val="0"/>
          <c:showSerName val="0"/>
          <c:showPercent val="0"/>
          <c:showBubbleSize val="0"/>
        </c:dLbls>
        <c:gapWidth val="150"/>
        <c:axId val="220880416"/>
        <c:axId val="157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77-4D70-8A22-79F53C01B344}"/>
            </c:ext>
          </c:extLst>
        </c:ser>
        <c:dLbls>
          <c:showLegendKey val="0"/>
          <c:showVal val="0"/>
          <c:showCatName val="0"/>
          <c:showSerName val="0"/>
          <c:showPercent val="0"/>
          <c:showBubbleSize val="0"/>
        </c:dLbls>
        <c:marker val="1"/>
        <c:smooth val="0"/>
        <c:axId val="220880416"/>
        <c:axId val="157115776"/>
      </c:lineChart>
      <c:dateAx>
        <c:axId val="220880416"/>
        <c:scaling>
          <c:orientation val="minMax"/>
        </c:scaling>
        <c:delete val="1"/>
        <c:axPos val="b"/>
        <c:numFmt formatCode="ge" sourceLinked="1"/>
        <c:majorTickMark val="none"/>
        <c:minorTickMark val="none"/>
        <c:tickLblPos val="none"/>
        <c:crossAx val="157115776"/>
        <c:crosses val="autoZero"/>
        <c:auto val="1"/>
        <c:lblOffset val="100"/>
        <c:baseTimeUnit val="years"/>
      </c:dateAx>
      <c:valAx>
        <c:axId val="157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96-4D45-8D67-649BF3B267C1}"/>
            </c:ext>
          </c:extLst>
        </c:ser>
        <c:dLbls>
          <c:showLegendKey val="0"/>
          <c:showVal val="0"/>
          <c:showCatName val="0"/>
          <c:showSerName val="0"/>
          <c:showPercent val="0"/>
          <c:showBubbleSize val="0"/>
        </c:dLbls>
        <c:gapWidth val="150"/>
        <c:axId val="445031936"/>
        <c:axId val="44502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96-4D45-8D67-649BF3B267C1}"/>
            </c:ext>
          </c:extLst>
        </c:ser>
        <c:dLbls>
          <c:showLegendKey val="0"/>
          <c:showVal val="0"/>
          <c:showCatName val="0"/>
          <c:showSerName val="0"/>
          <c:showPercent val="0"/>
          <c:showBubbleSize val="0"/>
        </c:dLbls>
        <c:marker val="1"/>
        <c:smooth val="0"/>
        <c:axId val="445031936"/>
        <c:axId val="445029584"/>
      </c:lineChart>
      <c:dateAx>
        <c:axId val="445031936"/>
        <c:scaling>
          <c:orientation val="minMax"/>
        </c:scaling>
        <c:delete val="1"/>
        <c:axPos val="b"/>
        <c:numFmt formatCode="ge" sourceLinked="1"/>
        <c:majorTickMark val="none"/>
        <c:minorTickMark val="none"/>
        <c:tickLblPos val="none"/>
        <c:crossAx val="445029584"/>
        <c:crosses val="autoZero"/>
        <c:auto val="1"/>
        <c:lblOffset val="100"/>
        <c:baseTimeUnit val="years"/>
      </c:dateAx>
      <c:valAx>
        <c:axId val="4450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22-42B3-8C44-074ED56DC93E}"/>
            </c:ext>
          </c:extLst>
        </c:ser>
        <c:dLbls>
          <c:showLegendKey val="0"/>
          <c:showVal val="0"/>
          <c:showCatName val="0"/>
          <c:showSerName val="0"/>
          <c:showPercent val="0"/>
          <c:showBubbleSize val="0"/>
        </c:dLbls>
        <c:gapWidth val="150"/>
        <c:axId val="445036640"/>
        <c:axId val="44503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22-42B3-8C44-074ED56DC93E}"/>
            </c:ext>
          </c:extLst>
        </c:ser>
        <c:dLbls>
          <c:showLegendKey val="0"/>
          <c:showVal val="0"/>
          <c:showCatName val="0"/>
          <c:showSerName val="0"/>
          <c:showPercent val="0"/>
          <c:showBubbleSize val="0"/>
        </c:dLbls>
        <c:marker val="1"/>
        <c:smooth val="0"/>
        <c:axId val="445036640"/>
        <c:axId val="445036248"/>
      </c:lineChart>
      <c:dateAx>
        <c:axId val="445036640"/>
        <c:scaling>
          <c:orientation val="minMax"/>
        </c:scaling>
        <c:delete val="1"/>
        <c:axPos val="b"/>
        <c:numFmt formatCode="ge" sourceLinked="1"/>
        <c:majorTickMark val="none"/>
        <c:minorTickMark val="none"/>
        <c:tickLblPos val="none"/>
        <c:crossAx val="445036248"/>
        <c:crosses val="autoZero"/>
        <c:auto val="1"/>
        <c:lblOffset val="100"/>
        <c:baseTimeUnit val="years"/>
      </c:dateAx>
      <c:valAx>
        <c:axId val="44503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107.53</c:v>
                </c:pt>
                <c:pt idx="3" formatCode="#,##0.00;&quot;△&quot;#,##0.00;&quot;-&quot;">
                  <c:v>478.72</c:v>
                </c:pt>
                <c:pt idx="4" formatCode="#,##0.00;&quot;△&quot;#,##0.00;&quot;-&quot;">
                  <c:v>2106.96</c:v>
                </c:pt>
              </c:numCache>
            </c:numRef>
          </c:val>
          <c:extLst xmlns:c16r2="http://schemas.microsoft.com/office/drawing/2015/06/chart">
            <c:ext xmlns:c16="http://schemas.microsoft.com/office/drawing/2014/chart" uri="{C3380CC4-5D6E-409C-BE32-E72D297353CC}">
              <c16:uniqueId val="{00000000-44E6-4D7F-9254-1FEA7D801D71}"/>
            </c:ext>
          </c:extLst>
        </c:ser>
        <c:dLbls>
          <c:showLegendKey val="0"/>
          <c:showVal val="0"/>
          <c:showCatName val="0"/>
          <c:showSerName val="0"/>
          <c:showPercent val="0"/>
          <c:showBubbleSize val="0"/>
        </c:dLbls>
        <c:gapWidth val="150"/>
        <c:axId val="445035464"/>
        <c:axId val="44503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4E6-4D7F-9254-1FEA7D801D71}"/>
            </c:ext>
          </c:extLst>
        </c:ser>
        <c:dLbls>
          <c:showLegendKey val="0"/>
          <c:showVal val="0"/>
          <c:showCatName val="0"/>
          <c:showSerName val="0"/>
          <c:showPercent val="0"/>
          <c:showBubbleSize val="0"/>
        </c:dLbls>
        <c:marker val="1"/>
        <c:smooth val="0"/>
        <c:axId val="445035464"/>
        <c:axId val="445033112"/>
      </c:lineChart>
      <c:dateAx>
        <c:axId val="445035464"/>
        <c:scaling>
          <c:orientation val="minMax"/>
        </c:scaling>
        <c:delete val="1"/>
        <c:axPos val="b"/>
        <c:numFmt formatCode="ge" sourceLinked="1"/>
        <c:majorTickMark val="none"/>
        <c:minorTickMark val="none"/>
        <c:tickLblPos val="none"/>
        <c:crossAx val="445033112"/>
        <c:crosses val="autoZero"/>
        <c:auto val="1"/>
        <c:lblOffset val="100"/>
        <c:baseTimeUnit val="years"/>
      </c:dateAx>
      <c:valAx>
        <c:axId val="44503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3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74.150000000000006</c:v>
                </c:pt>
                <c:pt idx="1">
                  <c:v>71.48</c:v>
                </c:pt>
                <c:pt idx="2">
                  <c:v>65.53</c:v>
                </c:pt>
                <c:pt idx="3">
                  <c:v>76.290000000000006</c:v>
                </c:pt>
                <c:pt idx="4">
                  <c:v>78.42</c:v>
                </c:pt>
              </c:numCache>
            </c:numRef>
          </c:val>
          <c:extLst xmlns:c16r2="http://schemas.microsoft.com/office/drawing/2015/06/chart">
            <c:ext xmlns:c16="http://schemas.microsoft.com/office/drawing/2014/chart" uri="{C3380CC4-5D6E-409C-BE32-E72D297353CC}">
              <c16:uniqueId val="{00000000-33A6-440C-89DA-79F960B72A1A}"/>
            </c:ext>
          </c:extLst>
        </c:ser>
        <c:dLbls>
          <c:showLegendKey val="0"/>
          <c:showVal val="0"/>
          <c:showCatName val="0"/>
          <c:showSerName val="0"/>
          <c:showPercent val="0"/>
          <c:showBubbleSize val="0"/>
        </c:dLbls>
        <c:gapWidth val="150"/>
        <c:axId val="445031152"/>
        <c:axId val="44503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3A6-440C-89DA-79F960B72A1A}"/>
            </c:ext>
          </c:extLst>
        </c:ser>
        <c:dLbls>
          <c:showLegendKey val="0"/>
          <c:showVal val="0"/>
          <c:showCatName val="0"/>
          <c:showSerName val="0"/>
          <c:showPercent val="0"/>
          <c:showBubbleSize val="0"/>
        </c:dLbls>
        <c:marker val="1"/>
        <c:smooth val="0"/>
        <c:axId val="445031152"/>
        <c:axId val="445035856"/>
      </c:lineChart>
      <c:dateAx>
        <c:axId val="445031152"/>
        <c:scaling>
          <c:orientation val="minMax"/>
        </c:scaling>
        <c:delete val="1"/>
        <c:axPos val="b"/>
        <c:numFmt formatCode="ge" sourceLinked="1"/>
        <c:majorTickMark val="none"/>
        <c:minorTickMark val="none"/>
        <c:tickLblPos val="none"/>
        <c:crossAx val="445035856"/>
        <c:crosses val="autoZero"/>
        <c:auto val="1"/>
        <c:lblOffset val="100"/>
        <c:baseTimeUnit val="years"/>
      </c:dateAx>
      <c:valAx>
        <c:axId val="44503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3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228.67</c:v>
                </c:pt>
                <c:pt idx="1">
                  <c:v>245.99</c:v>
                </c:pt>
                <c:pt idx="2">
                  <c:v>268.74</c:v>
                </c:pt>
                <c:pt idx="3">
                  <c:v>231.01</c:v>
                </c:pt>
                <c:pt idx="4">
                  <c:v>225.14</c:v>
                </c:pt>
              </c:numCache>
            </c:numRef>
          </c:val>
          <c:extLst xmlns:c16r2="http://schemas.microsoft.com/office/drawing/2015/06/chart">
            <c:ext xmlns:c16="http://schemas.microsoft.com/office/drawing/2014/chart" uri="{C3380CC4-5D6E-409C-BE32-E72D297353CC}">
              <c16:uniqueId val="{00000000-FF69-4307-99A5-B848B49AA49D}"/>
            </c:ext>
          </c:extLst>
        </c:ser>
        <c:dLbls>
          <c:showLegendKey val="0"/>
          <c:showVal val="0"/>
          <c:showCatName val="0"/>
          <c:showSerName val="0"/>
          <c:showPercent val="0"/>
          <c:showBubbleSize val="0"/>
        </c:dLbls>
        <c:gapWidth val="150"/>
        <c:axId val="445031544"/>
        <c:axId val="44503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FF69-4307-99A5-B848B49AA49D}"/>
            </c:ext>
          </c:extLst>
        </c:ser>
        <c:dLbls>
          <c:showLegendKey val="0"/>
          <c:showVal val="0"/>
          <c:showCatName val="0"/>
          <c:showSerName val="0"/>
          <c:showPercent val="0"/>
          <c:showBubbleSize val="0"/>
        </c:dLbls>
        <c:marker val="1"/>
        <c:smooth val="0"/>
        <c:axId val="445031544"/>
        <c:axId val="445034288"/>
      </c:lineChart>
      <c:dateAx>
        <c:axId val="445031544"/>
        <c:scaling>
          <c:orientation val="minMax"/>
        </c:scaling>
        <c:delete val="1"/>
        <c:axPos val="b"/>
        <c:numFmt formatCode="ge" sourceLinked="1"/>
        <c:majorTickMark val="none"/>
        <c:minorTickMark val="none"/>
        <c:tickLblPos val="none"/>
        <c:crossAx val="445034288"/>
        <c:crosses val="autoZero"/>
        <c:auto val="1"/>
        <c:lblOffset val="100"/>
        <c:baseTimeUnit val="years"/>
      </c:dateAx>
      <c:valAx>
        <c:axId val="4450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tabSelected="1" topLeftCell="AG11"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志賀町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20910</v>
      </c>
      <c r="AM8" s="49"/>
      <c r="AN8" s="49"/>
      <c r="AO8" s="49"/>
      <c r="AP8" s="49"/>
      <c r="AQ8" s="49"/>
      <c r="AR8" s="49"/>
      <c r="AS8" s="49"/>
      <c r="AT8" s="44">
        <f>データ!T6</f>
        <v>246.76</v>
      </c>
      <c r="AU8" s="44"/>
      <c r="AV8" s="44"/>
      <c r="AW8" s="44"/>
      <c r="AX8" s="44"/>
      <c r="AY8" s="44"/>
      <c r="AZ8" s="44"/>
      <c r="BA8" s="44"/>
      <c r="BB8" s="44">
        <f>データ!U6</f>
        <v>84.74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6.67</v>
      </c>
      <c r="Q10" s="44"/>
      <c r="R10" s="44"/>
      <c r="S10" s="44"/>
      <c r="T10" s="44"/>
      <c r="U10" s="44"/>
      <c r="V10" s="44"/>
      <c r="W10" s="44">
        <f>データ!Q6</f>
        <v>105.83</v>
      </c>
      <c r="X10" s="44"/>
      <c r="Y10" s="44"/>
      <c r="Z10" s="44"/>
      <c r="AA10" s="44"/>
      <c r="AB10" s="44"/>
      <c r="AC10" s="44"/>
      <c r="AD10" s="49">
        <f>データ!R6</f>
        <v>3240</v>
      </c>
      <c r="AE10" s="49"/>
      <c r="AF10" s="49"/>
      <c r="AG10" s="49"/>
      <c r="AH10" s="49"/>
      <c r="AI10" s="49"/>
      <c r="AJ10" s="49"/>
      <c r="AK10" s="2"/>
      <c r="AL10" s="49">
        <f>データ!V6</f>
        <v>1382</v>
      </c>
      <c r="AM10" s="49"/>
      <c r="AN10" s="49"/>
      <c r="AO10" s="49"/>
      <c r="AP10" s="49"/>
      <c r="AQ10" s="49"/>
      <c r="AR10" s="49"/>
      <c r="AS10" s="49"/>
      <c r="AT10" s="44">
        <f>データ!W6</f>
        <v>0.57999999999999996</v>
      </c>
      <c r="AU10" s="44"/>
      <c r="AV10" s="44"/>
      <c r="AW10" s="44"/>
      <c r="AX10" s="44"/>
      <c r="AY10" s="44"/>
      <c r="AZ10" s="44"/>
      <c r="BA10" s="44"/>
      <c r="BB10" s="44">
        <f>データ!X6</f>
        <v>2382.7600000000002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Pb4lP/2/G04cY++LUj5SrXWWuZeSGx658ne4DnfRTWcyvhx3lJqjHntYh1dxeje6tXlzzml+8FVpruNMwOQODg==" saltValue="zIOG5H9WncdV+wW/GJ3O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173843</v>
      </c>
      <c r="D6" s="32">
        <f t="shared" si="3"/>
        <v>47</v>
      </c>
      <c r="E6" s="32">
        <f t="shared" si="3"/>
        <v>17</v>
      </c>
      <c r="F6" s="32">
        <f t="shared" si="3"/>
        <v>4</v>
      </c>
      <c r="G6" s="32">
        <f t="shared" si="3"/>
        <v>0</v>
      </c>
      <c r="H6" s="32" t="str">
        <f t="shared" si="3"/>
        <v>石川県　志賀町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6.67</v>
      </c>
      <c r="Q6" s="33">
        <f t="shared" si="3"/>
        <v>105.83</v>
      </c>
      <c r="R6" s="33">
        <f t="shared" si="3"/>
        <v>3240</v>
      </c>
      <c r="S6" s="33">
        <f t="shared" si="3"/>
        <v>20910</v>
      </c>
      <c r="T6" s="33">
        <f t="shared" si="3"/>
        <v>246.76</v>
      </c>
      <c r="U6" s="33">
        <f t="shared" si="3"/>
        <v>84.74</v>
      </c>
      <c r="V6" s="33">
        <f t="shared" si="3"/>
        <v>1382</v>
      </c>
      <c r="W6" s="33">
        <f t="shared" si="3"/>
        <v>0.57999999999999996</v>
      </c>
      <c r="X6" s="33">
        <f t="shared" si="3"/>
        <v>2382.7600000000002</v>
      </c>
      <c r="Y6" s="34">
        <f>IF(Y7="",NA(),Y7)</f>
        <v>71.48</v>
      </c>
      <c r="Z6" s="34">
        <f t="shared" ref="Z6:AH6" si="4">IF(Z7="",NA(),Z7)</f>
        <v>71.23</v>
      </c>
      <c r="AA6" s="34">
        <f t="shared" si="4"/>
        <v>73.150000000000006</v>
      </c>
      <c r="AB6" s="34">
        <f t="shared" si="4"/>
        <v>73.36</v>
      </c>
      <c r="AC6" s="34">
        <f t="shared" si="4"/>
        <v>74.260000000000005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107.53</v>
      </c>
      <c r="BI6" s="34">
        <f t="shared" si="7"/>
        <v>478.72</v>
      </c>
      <c r="BJ6" s="34">
        <f t="shared" si="7"/>
        <v>2106.96</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74.150000000000006</v>
      </c>
      <c r="BR6" s="34">
        <f t="shared" ref="BR6:BZ6" si="8">IF(BR7="",NA(),BR7)</f>
        <v>71.48</v>
      </c>
      <c r="BS6" s="34">
        <f t="shared" si="8"/>
        <v>65.53</v>
      </c>
      <c r="BT6" s="34">
        <f t="shared" si="8"/>
        <v>76.290000000000006</v>
      </c>
      <c r="BU6" s="34">
        <f t="shared" si="8"/>
        <v>78.42</v>
      </c>
      <c r="BV6" s="34">
        <f t="shared" si="8"/>
        <v>53.01</v>
      </c>
      <c r="BW6" s="34">
        <f t="shared" si="8"/>
        <v>66.56</v>
      </c>
      <c r="BX6" s="34">
        <f t="shared" si="8"/>
        <v>66.22</v>
      </c>
      <c r="BY6" s="34">
        <f t="shared" si="8"/>
        <v>69.87</v>
      </c>
      <c r="BZ6" s="34">
        <f t="shared" si="8"/>
        <v>74.3</v>
      </c>
      <c r="CA6" s="33" t="str">
        <f>IF(CA7="","",IF(CA7="-","【-】","【"&amp;SUBSTITUTE(TEXT(CA7,"#,##0.00"),"-","△")&amp;"】"))</f>
        <v>【75.58】</v>
      </c>
      <c r="CB6" s="34">
        <f>IF(CB7="",NA(),CB7)</f>
        <v>228.67</v>
      </c>
      <c r="CC6" s="34">
        <f t="shared" ref="CC6:CK6" si="9">IF(CC7="",NA(),CC7)</f>
        <v>245.99</v>
      </c>
      <c r="CD6" s="34">
        <f t="shared" si="9"/>
        <v>268.74</v>
      </c>
      <c r="CE6" s="34">
        <f t="shared" si="9"/>
        <v>231.01</v>
      </c>
      <c r="CF6" s="34">
        <f t="shared" si="9"/>
        <v>225.14</v>
      </c>
      <c r="CG6" s="34">
        <f t="shared" si="9"/>
        <v>299.39</v>
      </c>
      <c r="CH6" s="34">
        <f t="shared" si="9"/>
        <v>244.29</v>
      </c>
      <c r="CI6" s="34">
        <f t="shared" si="9"/>
        <v>246.72</v>
      </c>
      <c r="CJ6" s="34">
        <f t="shared" si="9"/>
        <v>234.96</v>
      </c>
      <c r="CK6" s="34">
        <f t="shared" si="9"/>
        <v>221.81</v>
      </c>
      <c r="CL6" s="33" t="str">
        <f>IF(CL7="","",IF(CL7="-","【-】","【"&amp;SUBSTITUTE(TEXT(CL7,"#,##0.00"),"-","△")&amp;"】"))</f>
        <v>【215.23】</v>
      </c>
      <c r="CM6" s="34">
        <f>IF(CM7="",NA(),CM7)</f>
        <v>45.74</v>
      </c>
      <c r="CN6" s="34">
        <f t="shared" ref="CN6:CV6" si="10">IF(CN7="",NA(),CN7)</f>
        <v>49.26</v>
      </c>
      <c r="CO6" s="34">
        <f t="shared" si="10"/>
        <v>35.57</v>
      </c>
      <c r="CP6" s="34">
        <f t="shared" si="10"/>
        <v>36.909999999999997</v>
      </c>
      <c r="CQ6" s="34">
        <f t="shared" si="10"/>
        <v>35.880000000000003</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91.73</v>
      </c>
      <c r="CY6" s="34">
        <f t="shared" ref="CY6:DG6" si="11">IF(CY7="",NA(),CY7)</f>
        <v>94.05</v>
      </c>
      <c r="CZ6" s="34">
        <f t="shared" si="11"/>
        <v>94.61</v>
      </c>
      <c r="DA6" s="34">
        <f t="shared" si="11"/>
        <v>96.62</v>
      </c>
      <c r="DB6" s="34">
        <f t="shared" si="11"/>
        <v>97.68</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173843</v>
      </c>
      <c r="D7" s="36">
        <v>47</v>
      </c>
      <c r="E7" s="36">
        <v>17</v>
      </c>
      <c r="F7" s="36">
        <v>4</v>
      </c>
      <c r="G7" s="36">
        <v>0</v>
      </c>
      <c r="H7" s="36" t="s">
        <v>109</v>
      </c>
      <c r="I7" s="36" t="s">
        <v>110</v>
      </c>
      <c r="J7" s="36" t="s">
        <v>111</v>
      </c>
      <c r="K7" s="36" t="s">
        <v>112</v>
      </c>
      <c r="L7" s="36" t="s">
        <v>113</v>
      </c>
      <c r="M7" s="36" t="s">
        <v>114</v>
      </c>
      <c r="N7" s="37" t="s">
        <v>115</v>
      </c>
      <c r="O7" s="37" t="s">
        <v>116</v>
      </c>
      <c r="P7" s="37">
        <v>6.67</v>
      </c>
      <c r="Q7" s="37">
        <v>105.83</v>
      </c>
      <c r="R7" s="37">
        <v>3240</v>
      </c>
      <c r="S7" s="37">
        <v>20910</v>
      </c>
      <c r="T7" s="37">
        <v>246.76</v>
      </c>
      <c r="U7" s="37">
        <v>84.74</v>
      </c>
      <c r="V7" s="37">
        <v>1382</v>
      </c>
      <c r="W7" s="37">
        <v>0.57999999999999996</v>
      </c>
      <c r="X7" s="37">
        <v>2382.7600000000002</v>
      </c>
      <c r="Y7" s="37">
        <v>71.48</v>
      </c>
      <c r="Z7" s="37">
        <v>71.23</v>
      </c>
      <c r="AA7" s="37">
        <v>73.150000000000006</v>
      </c>
      <c r="AB7" s="37">
        <v>73.36</v>
      </c>
      <c r="AC7" s="37">
        <v>74.260000000000005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107.53</v>
      </c>
      <c r="BI7" s="37">
        <v>478.72</v>
      </c>
      <c r="BJ7" s="37">
        <v>2106.96</v>
      </c>
      <c r="BK7" s="37">
        <v>1554.05</v>
      </c>
      <c r="BL7" s="37">
        <v>1436</v>
      </c>
      <c r="BM7" s="37">
        <v>1434.89</v>
      </c>
      <c r="BN7" s="37">
        <v>1298.9100000000001</v>
      </c>
      <c r="BO7" s="37">
        <v>1243.71</v>
      </c>
      <c r="BP7" s="37">
        <v>1225.44</v>
      </c>
      <c r="BQ7" s="37">
        <v>74.150000000000006</v>
      </c>
      <c r="BR7" s="37">
        <v>71.48</v>
      </c>
      <c r="BS7" s="37">
        <v>65.53</v>
      </c>
      <c r="BT7" s="37">
        <v>76.290000000000006</v>
      </c>
      <c r="BU7" s="37">
        <v>78.42</v>
      </c>
      <c r="BV7" s="37">
        <v>53.01</v>
      </c>
      <c r="BW7" s="37">
        <v>66.56</v>
      </c>
      <c r="BX7" s="37">
        <v>66.22</v>
      </c>
      <c r="BY7" s="37">
        <v>69.87</v>
      </c>
      <c r="BZ7" s="37">
        <v>74.3</v>
      </c>
      <c r="CA7" s="37">
        <v>75.58</v>
      </c>
      <c r="CB7" s="37">
        <v>228.67</v>
      </c>
      <c r="CC7" s="37">
        <v>245.99</v>
      </c>
      <c r="CD7" s="37">
        <v>268.74</v>
      </c>
      <c r="CE7" s="37">
        <v>231.01</v>
      </c>
      <c r="CF7" s="37">
        <v>225.14</v>
      </c>
      <c r="CG7" s="37">
        <v>299.39</v>
      </c>
      <c r="CH7" s="37">
        <v>244.29</v>
      </c>
      <c r="CI7" s="37">
        <v>246.72</v>
      </c>
      <c r="CJ7" s="37">
        <v>234.96</v>
      </c>
      <c r="CK7" s="37">
        <v>221.81</v>
      </c>
      <c r="CL7" s="37">
        <v>215.23</v>
      </c>
      <c r="CM7" s="37">
        <v>45.74</v>
      </c>
      <c r="CN7" s="37">
        <v>49.26</v>
      </c>
      <c r="CO7" s="37">
        <v>35.57</v>
      </c>
      <c r="CP7" s="37">
        <v>36.909999999999997</v>
      </c>
      <c r="CQ7" s="37">
        <v>35.880000000000003</v>
      </c>
      <c r="CR7" s="37">
        <v>36.200000000000003</v>
      </c>
      <c r="CS7" s="37">
        <v>43.58</v>
      </c>
      <c r="CT7" s="37">
        <v>41.35</v>
      </c>
      <c r="CU7" s="37">
        <v>42.9</v>
      </c>
      <c r="CV7" s="37">
        <v>43.36</v>
      </c>
      <c r="CW7" s="37">
        <v>42.66</v>
      </c>
      <c r="CX7" s="37">
        <v>91.73</v>
      </c>
      <c r="CY7" s="37">
        <v>94.05</v>
      </c>
      <c r="CZ7" s="37">
        <v>94.61</v>
      </c>
      <c r="DA7" s="37">
        <v>96.62</v>
      </c>
      <c r="DB7" s="37">
        <v>97.68</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2019-01-22T00:14:51Z</cp:lastPrinted>
  <dcterms:created xsi:type="dcterms:W3CDTF">2018-12-03T09:13:52Z</dcterms:created>
  <dcterms:modified xsi:type="dcterms:W3CDTF">2019-02-20T02:05:54Z</dcterms:modified>
  <cp:category/>
</cp:coreProperties>
</file>