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ile01\shikadata\企画財政課\01財政\10地方公営企業会計制度等\H30\20190115  公営企業に係る経営比較分析表（平成29年度決算）の分析等について\03 県回答\"/>
    </mc:Choice>
  </mc:AlternateContent>
  <workbookProtection workbookAlgorithmName="SHA-512" workbookHashValue="yhrHmjlGcvL2XoK1NrTGuBuQVOXlPQodt4I0b6ZTJEo7asEn6UWrJyehTXrxDFFigfoTrPsjtBaSHispXRYqYg==" workbookSaltValue="BBRzXN/lBT7U0DltxjJY7A==" workbookSpinCount="100000" lockStructure="1"/>
  <bookViews>
    <workbookView xWindow="0" yWindow="0" windowWidth="19200" windowHeight="118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<sst xmlns="http://schemas.openxmlformats.org/spreadsheetml/2006/main" count="240" uniqueCount="126">
  <si>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</si>
  <si>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</si>
  <si>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</si>
  <si>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</si>
  <si>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</si>
  <si>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</si>
  <si>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</si>
  <si>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</si>
  <si>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</si>
  <si>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</si>
  <si>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</si>
  <si>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</si>
  <si>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</si>
  <si>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</si>
  <si>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</si>
  <si>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</si>
  <si>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</si>
  <si>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</si>
  <si>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</si>
  <si>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</si>
  <si>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</si>
  <si>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</si>
  <si>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</si>
  <si>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</si>
  <si>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</si>
  <si>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</si>
  <si>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</si>
  <si>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</si>
  <si>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</si>
  <si>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</si>
  <si>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</si>
  <si>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</si>
  <si>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</si>
  <si>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</si>
  <si>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</si>
  <si>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</si>
  <si>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</si>
  <si>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</si>
  <si>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</si>
  <si>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</si>
  <si>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</si>
  <si>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</si>
  <si>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</si>
  <si>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</si>
  <si>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</si>
  <si>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</si>
  <si>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</si>
  <si>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</si>
  <si>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</si>
  <si>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</si>
  <si>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</si>
  <si>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</si>
  <si>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</si>
  <si>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</si>
  <si>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</si>
  <si>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</si>
  <si>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</si>
  <si>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</si>
  <si>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</si>
  <si>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</si>
  <si>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</si>
  <si>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</si>
  <si>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</si>
  <si>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</si>
  <si>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</si>
  <si>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</si>
  <si>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</si>
  <si>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</si>
  <si>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</si>
  <si>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</si>
  <si>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</si>
  <si>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</si>
  <si>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</si>
  <si>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</si>
  <si>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</si>
  <si>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</si>
  <si>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</si>
  <si>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</si>
  <si>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</si>
  <si>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</si>
  <si>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</si>
  <si>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</si>
  <si>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</si>
  <si>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</si>
  <si>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</si>
  <si>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</si>
  <si>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</si>
  <si>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</si>
  <si>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</si>
  <si>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</si>
  <si>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</si>
  <si>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</si>
  <si>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</si>
  <si>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</si>
  <si>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</si>
  <si>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</si>
  <si>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</si>
  <si>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</si>
  <si>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</si>
  <si>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</si>
  <si>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</si>
  <si>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</si>
  <si>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</si>
  <si>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</si>
  <si>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</si>
  <si>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</si>
  <si>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</si>
  <si>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</si>
  <si>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</si>
  <si>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</si>
  <si>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</si>
  <si>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</si>
  <si>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</si>
  <si>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</si>
  <si>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</si>
  <si>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</si>
  <si>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</si>
  <si>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</si>
  <si>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</si>
  <si>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</si>
  <si>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</si>
  <si>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</si>
  <si>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</si>
  <si>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内16の処理場は、供用開始後20年以上を経過した施設も多く、特に設備機械は耐用年数を経過しているものも多い。町では平成24年度策定の最適整備構想計画に準じて、処理施設の改修を行っている。また、併せて施設の統廃合も考慮し順次改修を進めている。</t>
    <rPh sb="1" eb="3">
      <t>チョウナイ</t>
    </rPh>
    <rPh sb="6" eb="8">
      <t>ショリ</t>
    </rPh>
    <rPh sb="8" eb="9">
      <t>ジョウ</t>
    </rPh>
    <rPh sb="11" eb="13">
      <t>キョウヨウ</t>
    </rPh>
    <rPh sb="13" eb="15">
      <t>カイシ</t>
    </rPh>
    <rPh sb="15" eb="16">
      <t>ゴ</t>
    </rPh>
    <rPh sb="18" eb="19">
      <t>ネン</t>
    </rPh>
    <rPh sb="19" eb="21">
      <t>イジョウ</t>
    </rPh>
    <rPh sb="22" eb="24">
      <t>ケイカ</t>
    </rPh>
    <rPh sb="26" eb="28">
      <t>シセツ</t>
    </rPh>
    <rPh sb="29" eb="30">
      <t>オオ</t>
    </rPh>
    <rPh sb="32" eb="33">
      <t>トク</t>
    </rPh>
    <rPh sb="34" eb="36">
      <t>セツビ</t>
    </rPh>
    <rPh sb="36" eb="38">
      <t>キカイ</t>
    </rPh>
    <rPh sb="39" eb="41">
      <t>タイヨウ</t>
    </rPh>
    <rPh sb="41" eb="43">
      <t>ネンスウ</t>
    </rPh>
    <rPh sb="44" eb="46">
      <t>ケイカ</t>
    </rPh>
    <rPh sb="53" eb="54">
      <t>オオ</t>
    </rPh>
    <rPh sb="56" eb="57">
      <t>マチ</t>
    </rPh>
    <rPh sb="59" eb="61">
      <t>ヘイセイ</t>
    </rPh>
    <rPh sb="63" eb="64">
      <t>ネン</t>
    </rPh>
    <rPh sb="64" eb="65">
      <t>ド</t>
    </rPh>
    <rPh sb="65" eb="67">
      <t>サクテイ</t>
    </rPh>
    <rPh sb="68" eb="70">
      <t>サイテキ</t>
    </rPh>
    <rPh sb="70" eb="72">
      <t>セイビ</t>
    </rPh>
    <rPh sb="72" eb="74">
      <t>コウソウ</t>
    </rPh>
    <rPh sb="74" eb="76">
      <t>ケイカク</t>
    </rPh>
    <rPh sb="77" eb="78">
      <t>ジュン</t>
    </rPh>
    <rPh sb="81" eb="83">
      <t>ショリ</t>
    </rPh>
    <rPh sb="83" eb="85">
      <t>シセツ</t>
    </rPh>
    <rPh sb="86" eb="88">
      <t>カイシュウ</t>
    </rPh>
    <rPh sb="89" eb="90">
      <t>オコナ</t>
    </rPh>
    <rPh sb="98" eb="99">
      <t>アワ</t>
    </rPh>
    <rPh sb="101" eb="103">
      <t>シセツ</t>
    </rPh>
    <rPh sb="104" eb="107">
      <t>トウハイゴウ</t>
    </rPh>
    <rPh sb="108" eb="110">
      <t>コウリョ</t>
    </rPh>
    <rPh sb="111" eb="113">
      <t>ジュンジ</t>
    </rPh>
    <rPh sb="113" eb="115">
      <t>カイシュウ</t>
    </rPh>
    <rPh sb="116" eb="117">
      <t>スス</t>
    </rPh>
    <phoneticPr fontId="4"/>
  </si>
  <si>
    <t>　本事業は、町内に16処理区が整備済であるが、事業の性格上、中山間部の集落が大部分のため高齢化・人口減少による経営の悪化が危惧されている。
　平成30年度より不均一であった使用料が統一されたため多少の料金収入の増加は見込まれるものの、長期的には公共下水道や隣接処理区同士の統廃合を行い維持管理費の削減が課題である。</t>
    <rPh sb="1" eb="2">
      <t>ホン</t>
    </rPh>
    <rPh sb="2" eb="4">
      <t>ジギョウ</t>
    </rPh>
    <rPh sb="6" eb="8">
      <t>チョウナイ</t>
    </rPh>
    <rPh sb="11" eb="13">
      <t>ショリ</t>
    </rPh>
    <rPh sb="13" eb="14">
      <t>ク</t>
    </rPh>
    <rPh sb="15" eb="17">
      <t>セイビ</t>
    </rPh>
    <rPh sb="17" eb="18">
      <t>スミ</t>
    </rPh>
    <rPh sb="23" eb="25">
      <t>ジギョウ</t>
    </rPh>
    <rPh sb="26" eb="29">
      <t>セイカクジョウ</t>
    </rPh>
    <rPh sb="30" eb="33">
      <t>チュウサンカン</t>
    </rPh>
    <rPh sb="33" eb="34">
      <t>ブ</t>
    </rPh>
    <rPh sb="35" eb="37">
      <t>シュウラク</t>
    </rPh>
    <rPh sb="38" eb="41">
      <t>ダイブブン</t>
    </rPh>
    <rPh sb="44" eb="47">
      <t>コウレイカ</t>
    </rPh>
    <rPh sb="48" eb="50">
      <t>ジンコウ</t>
    </rPh>
    <rPh sb="50" eb="52">
      <t>ゲンショウ</t>
    </rPh>
    <rPh sb="55" eb="57">
      <t>ケイエイ</t>
    </rPh>
    <rPh sb="58" eb="60">
      <t>アッカ</t>
    </rPh>
    <rPh sb="61" eb="63">
      <t>キグ</t>
    </rPh>
    <rPh sb="71" eb="73">
      <t>ヘイセイ</t>
    </rPh>
    <rPh sb="75" eb="76">
      <t>ネン</t>
    </rPh>
    <rPh sb="76" eb="77">
      <t>ド</t>
    </rPh>
    <rPh sb="79" eb="82">
      <t>フキンイツ</t>
    </rPh>
    <rPh sb="86" eb="89">
      <t>シヨウリョウ</t>
    </rPh>
    <rPh sb="90" eb="92">
      <t>トウイツ</t>
    </rPh>
    <rPh sb="97" eb="99">
      <t>タショウ</t>
    </rPh>
    <rPh sb="100" eb="102">
      <t>リョウキン</t>
    </rPh>
    <rPh sb="102" eb="104">
      <t>シュウニュウ</t>
    </rPh>
    <rPh sb="105" eb="106">
      <t>ゾウ</t>
    </rPh>
    <rPh sb="106" eb="107">
      <t>カ</t>
    </rPh>
    <rPh sb="108" eb="110">
      <t>ミコ</t>
    </rPh>
    <rPh sb="117" eb="120">
      <t>チョウキテキ</t>
    </rPh>
    <rPh sb="122" eb="124">
      <t>コウキョウ</t>
    </rPh>
    <rPh sb="124" eb="127">
      <t>ゲスイドウ</t>
    </rPh>
    <rPh sb="128" eb="130">
      <t>リンセツ</t>
    </rPh>
    <rPh sb="130" eb="132">
      <t>ショリ</t>
    </rPh>
    <rPh sb="132" eb="133">
      <t>ク</t>
    </rPh>
    <rPh sb="133" eb="135">
      <t>ドウシ</t>
    </rPh>
    <rPh sb="136" eb="139">
      <t>トウハイゴウ</t>
    </rPh>
    <rPh sb="140" eb="141">
      <t>オコナ</t>
    </rPh>
    <rPh sb="142" eb="144">
      <t>イジ</t>
    </rPh>
    <rPh sb="144" eb="146">
      <t>カンリ</t>
    </rPh>
    <rPh sb="146" eb="147">
      <t>ヒ</t>
    </rPh>
    <rPh sb="148" eb="150">
      <t>サクゲン</t>
    </rPh>
    <rPh sb="151" eb="153">
      <t>カダイ</t>
    </rPh>
    <phoneticPr fontId="4"/>
  </si>
  <si>
    <t>①収益的収支比率
　現状数値は年々下降傾向にある。これは料金収入の伸び悩みと企業債償還額が増加していくことが起因している。平成30年度より不均一料金の統一がなされたため比率は多少改善すると思われる。
④企業債残高対事業規模比率
  正しい数値は、358.62となる。管路整備が完了していることから、多額の地方債発行が必要ないことにより、比較的順調に地方債償還が進んでいる。
⑤経費回収率
　数値においては、類似団体平均値に近い数値を維持してきたが、平均値との乖離が生じてきたため、さらなる汚水処理費の圧縮を目指し経営の向上につなげたい。
⑥汚水処理原価
　接続率を高め有収水量の増加を図りたいが、人口減少による有収水量減のため思うように水量増につながらない。維持管理費のコスト縮減を図る。
⑦施設利用率　
　利用率数値は、ほぼ50%を維持している。今後は経営の効率化のため施設の統廃合を進めていきたい。
⑧水洗化率
類似団体平均には達しているが、残る未接続世帯についても早期の接続を促す。</t>
    <rPh sb="1" eb="3">
      <t>シュウエキ</t>
    </rPh>
    <rPh sb="3" eb="4">
      <t>テキ</t>
    </rPh>
    <rPh sb="4" eb="6">
      <t>シュウシ</t>
    </rPh>
    <rPh sb="6" eb="8">
      <t>ヒリツ</t>
    </rPh>
    <rPh sb="10" eb="12">
      <t>ゲンジョウ</t>
    </rPh>
    <rPh sb="12" eb="14">
      <t>スウチ</t>
    </rPh>
    <rPh sb="15" eb="17">
      <t>ネンネン</t>
    </rPh>
    <rPh sb="17" eb="19">
      <t>カコウ</t>
    </rPh>
    <rPh sb="19" eb="21">
      <t>ケイコウ</t>
    </rPh>
    <rPh sb="28" eb="30">
      <t>リョウキン</t>
    </rPh>
    <rPh sb="30" eb="32">
      <t>シュウニュウ</t>
    </rPh>
    <rPh sb="33" eb="34">
      <t>ノ</t>
    </rPh>
    <rPh sb="35" eb="36">
      <t>ナヤ</t>
    </rPh>
    <rPh sb="38" eb="40">
      <t>キギョウ</t>
    </rPh>
    <rPh sb="40" eb="41">
      <t>サイ</t>
    </rPh>
    <rPh sb="41" eb="43">
      <t>ショウカン</t>
    </rPh>
    <rPh sb="43" eb="44">
      <t>ガク</t>
    </rPh>
    <rPh sb="45" eb="47">
      <t>ゾウカ</t>
    </rPh>
    <rPh sb="54" eb="56">
      <t>キイン</t>
    </rPh>
    <rPh sb="61" eb="63">
      <t>ヘイセイ</t>
    </rPh>
    <rPh sb="65" eb="66">
      <t>ネン</t>
    </rPh>
    <rPh sb="66" eb="67">
      <t>ド</t>
    </rPh>
    <rPh sb="69" eb="72">
      <t>フキンイツ</t>
    </rPh>
    <rPh sb="72" eb="74">
      <t>リョウキン</t>
    </rPh>
    <rPh sb="75" eb="77">
      <t>トウイツ</t>
    </rPh>
    <rPh sb="84" eb="86">
      <t>ヒリツ</t>
    </rPh>
    <rPh sb="87" eb="89">
      <t>タショウ</t>
    </rPh>
    <rPh sb="89" eb="91">
      <t>カイゼン</t>
    </rPh>
    <rPh sb="94" eb="95">
      <t>オモ</t>
    </rPh>
    <rPh sb="101" eb="103">
      <t>キギョウ</t>
    </rPh>
    <rPh sb="103" eb="104">
      <t>サイ</t>
    </rPh>
    <rPh sb="104" eb="106">
      <t>ザンダカ</t>
    </rPh>
    <rPh sb="106" eb="107">
      <t>タイ</t>
    </rPh>
    <rPh sb="107" eb="109">
      <t>ジギョウ</t>
    </rPh>
    <rPh sb="109" eb="111">
      <t>キボ</t>
    </rPh>
    <rPh sb="111" eb="113">
      <t>ヒリツ</t>
    </rPh>
    <rPh sb="116" eb="117">
      <t>タダ</t>
    </rPh>
    <rPh sb="119" eb="121">
      <t>スウチ</t>
    </rPh>
    <rPh sb="133" eb="135">
      <t>カンロ</t>
    </rPh>
    <rPh sb="135" eb="137">
      <t>セイビ</t>
    </rPh>
    <rPh sb="138" eb="139">
      <t>カン</t>
    </rPh>
    <rPh sb="139" eb="140">
      <t>リョウ</t>
    </rPh>
    <rPh sb="149" eb="151">
      <t>タガク</t>
    </rPh>
    <rPh sb="152" eb="154">
      <t>チホウ</t>
    </rPh>
    <rPh sb="154" eb="155">
      <t>サイ</t>
    </rPh>
    <rPh sb="155" eb="157">
      <t>ハッコウ</t>
    </rPh>
    <rPh sb="158" eb="160">
      <t>ヒツヨウ</t>
    </rPh>
    <rPh sb="168" eb="171">
      <t>ヒカクテキ</t>
    </rPh>
    <rPh sb="171" eb="173">
      <t>ジュンチョウ</t>
    </rPh>
    <rPh sb="174" eb="176">
      <t>チホウ</t>
    </rPh>
    <rPh sb="176" eb="177">
      <t>サイ</t>
    </rPh>
    <rPh sb="177" eb="179">
      <t>ショウカン</t>
    </rPh>
    <rPh sb="180" eb="181">
      <t>スス</t>
    </rPh>
    <rPh sb="188" eb="190">
      <t>ケイヒ</t>
    </rPh>
    <rPh sb="190" eb="192">
      <t>カイシュウ</t>
    </rPh>
    <rPh sb="192" eb="193">
      <t>リツ</t>
    </rPh>
    <rPh sb="195" eb="197">
      <t>スウチ</t>
    </rPh>
    <rPh sb="203" eb="205">
      <t>ルイジ</t>
    </rPh>
    <rPh sb="205" eb="207">
      <t>ダンタイ</t>
    </rPh>
    <rPh sb="207" eb="210">
      <t>ヘイキンチ</t>
    </rPh>
    <rPh sb="211" eb="212">
      <t>チカ</t>
    </rPh>
    <rPh sb="213" eb="215">
      <t>スウチ</t>
    </rPh>
    <rPh sb="216" eb="218">
      <t>イジ</t>
    </rPh>
    <rPh sb="224" eb="226">
      <t>ヘイキン</t>
    </rPh>
    <rPh sb="226" eb="227">
      <t>チ</t>
    </rPh>
    <rPh sb="229" eb="231">
      <t>カイリ</t>
    </rPh>
    <rPh sb="232" eb="233">
      <t>ショウ</t>
    </rPh>
    <rPh sb="244" eb="246">
      <t>オスイ</t>
    </rPh>
    <rPh sb="246" eb="248">
      <t>ショリ</t>
    </rPh>
    <rPh sb="248" eb="249">
      <t>ヒ</t>
    </rPh>
    <rPh sb="250" eb="252">
      <t>アッシュク</t>
    </rPh>
    <rPh sb="253" eb="255">
      <t>メザ</t>
    </rPh>
    <rPh sb="256" eb="258">
      <t>ケイエイ</t>
    </rPh>
    <rPh sb="259" eb="261">
      <t>コウジョウ</t>
    </rPh>
    <rPh sb="270" eb="272">
      <t>オスイ</t>
    </rPh>
    <rPh sb="272" eb="274">
      <t>ショリ</t>
    </rPh>
    <rPh sb="274" eb="276">
      <t>ゲンカ</t>
    </rPh>
    <rPh sb="278" eb="280">
      <t>セツゾク</t>
    </rPh>
    <rPh sb="280" eb="281">
      <t>リツ</t>
    </rPh>
    <rPh sb="282" eb="283">
      <t>タカ</t>
    </rPh>
    <rPh sb="284" eb="286">
      <t>ユウシュウ</t>
    </rPh>
    <rPh sb="286" eb="288">
      <t>スイリョウ</t>
    </rPh>
    <rPh sb="289" eb="290">
      <t>ゾウ</t>
    </rPh>
    <rPh sb="290" eb="291">
      <t>カ</t>
    </rPh>
    <rPh sb="292" eb="293">
      <t>ハカ</t>
    </rPh>
    <rPh sb="298" eb="300">
      <t>ジンコウ</t>
    </rPh>
    <rPh sb="300" eb="302">
      <t>ゲンショウ</t>
    </rPh>
    <rPh sb="305" eb="307">
      <t>ユウシュウ</t>
    </rPh>
    <rPh sb="307" eb="309">
      <t>スイリョウ</t>
    </rPh>
    <rPh sb="309" eb="310">
      <t>ゲン</t>
    </rPh>
    <rPh sb="313" eb="314">
      <t>オモ</t>
    </rPh>
    <rPh sb="318" eb="320">
      <t>スイリョウ</t>
    </rPh>
    <rPh sb="320" eb="321">
      <t>ゾウ</t>
    </rPh>
    <rPh sb="329" eb="331">
      <t>イジ</t>
    </rPh>
    <rPh sb="331" eb="333">
      <t>カンリ</t>
    </rPh>
    <rPh sb="333" eb="334">
      <t>ヒ</t>
    </rPh>
    <rPh sb="338" eb="340">
      <t>シュクゲン</t>
    </rPh>
    <rPh sb="341" eb="342">
      <t>ハカ</t>
    </rPh>
    <rPh sb="346" eb="348">
      <t>シセツ</t>
    </rPh>
    <rPh sb="348" eb="351">
      <t>リヨウリツ</t>
    </rPh>
    <rPh sb="354" eb="356">
      <t>リヨウ</t>
    </rPh>
    <rPh sb="356" eb="357">
      <t>リツ</t>
    </rPh>
    <rPh sb="357" eb="359">
      <t>スウチ</t>
    </rPh>
    <rPh sb="367" eb="369">
      <t>イジ</t>
    </rPh>
    <rPh sb="374" eb="376">
      <t>コンゴ</t>
    </rPh>
    <rPh sb="377" eb="379">
      <t>ケイエイ</t>
    </rPh>
    <rPh sb="380" eb="382">
      <t>コウリツ</t>
    </rPh>
    <rPh sb="382" eb="383">
      <t>カ</t>
    </rPh>
    <rPh sb="386" eb="388">
      <t>シセツ</t>
    </rPh>
    <rPh sb="389" eb="392">
      <t>トウハイゴウ</t>
    </rPh>
    <rPh sb="393" eb="394">
      <t>スス</t>
    </rPh>
    <rPh sb="403" eb="406">
      <t>スイセンカ</t>
    </rPh>
    <rPh sb="406" eb="407">
      <t>リツ</t>
    </rPh>
    <rPh sb="408" eb="410">
      <t>ルイジ</t>
    </rPh>
    <rPh sb="410" eb="412">
      <t>ダンタイ</t>
    </rPh>
    <rPh sb="412" eb="414">
      <t>ヘイキン</t>
    </rPh>
    <rPh sb="416" eb="417">
      <t>タッ</t>
    </rPh>
    <rPh sb="423" eb="424">
      <t>ノコ</t>
    </rPh>
    <rPh sb="425" eb="428">
      <t>ミセツゾク</t>
    </rPh>
    <rPh sb="428" eb="430">
      <t>セタイ</t>
    </rPh>
    <rPh sb="435" eb="437">
      <t>ソウキ</t>
    </rPh>
    <rPh sb="438" eb="440">
      <t>セツゾク</t>
    </rPh>
    <rPh sb="441" eb="442">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</si>
</sst>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65-4113-9879-75A4C61DF1BA}"/>
            </c:ext>
          </c:extLst>
        </c:ser>
        <c:dLbls>
          <c:showLegendKey val="0"/>
          <c:showVal val="0"/>
          <c:showCatName val="0"/>
          <c:showSerName val="0"/>
          <c:showPercent val="0"/>
          <c:showBubbleSize val="0"/>
        </c:dLbls>
        <c:gapWidth val="150"/>
        <c:axId val="101837080"/>
        <c:axId val="1018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665-4113-9879-75A4C61DF1BA}"/>
            </c:ext>
          </c:extLst>
        </c:ser>
        <c:dLbls>
          <c:showLegendKey val="0"/>
          <c:showVal val="0"/>
          <c:showCatName val="0"/>
          <c:showSerName val="0"/>
          <c:showPercent val="0"/>
          <c:showBubbleSize val="0"/>
        </c:dLbls>
        <c:marker val="1"/>
        <c:smooth val="0"/>
        <c:axId val="101837080"/>
        <c:axId val="101837472"/>
      </c:lineChart>
      <c:dateAx>
        <c:axId val="101837080"/>
        <c:scaling>
          <c:orientation val="minMax"/>
        </c:scaling>
        <c:delete val="1"/>
        <c:axPos val="b"/>
        <c:numFmt formatCode="ge" sourceLinked="1"/>
        <c:majorTickMark val="none"/>
        <c:minorTickMark val="none"/>
        <c:tickLblPos val="none"/>
        <c:crossAx val="101837472"/>
        <c:crosses val="autoZero"/>
        <c:auto val="1"/>
        <c:lblOffset val="100"/>
        <c:baseTimeUnit val="years"/>
      </c:dateAx>
      <c:valAx>
        <c:axId val="1018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100.52</c:v>
                </c:pt>
                <c:pt idx="1">
                  <c:v>52.41</c:v>
                </c:pt>
                <c:pt idx="2">
                  <c:v>50.85</c:v>
                </c:pt>
                <c:pt idx="3">
                  <c:v>49.38</c:v>
                </c:pt>
                <c:pt idx="4">
                  <c:v>51.07</c:v>
                </c:pt>
              </c:numCache>
            </c:numRef>
          </c:val>
          <c:extLst xmlns:c16r2="http://schemas.microsoft.com/office/drawing/2015/06/chart">
            <c:ext xmlns:c16="http://schemas.microsoft.com/office/drawing/2014/chart" uri="{C3380CC4-5D6E-409C-BE32-E72D297353CC}">
              <c16:uniqueId val="{00000000-AB5C-444C-BDB5-01E50FA59A87}"/>
            </c:ext>
          </c:extLst>
        </c:ser>
        <c:dLbls>
          <c:showLegendKey val="0"/>
          <c:showVal val="0"/>
          <c:showCatName val="0"/>
          <c:showSerName val="0"/>
          <c:showPercent val="0"/>
          <c:showBubbleSize val="0"/>
        </c:dLbls>
        <c:gapWidth val="150"/>
        <c:axId val="207390360"/>
        <c:axId val="2073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B5C-444C-BDB5-01E50FA59A87}"/>
            </c:ext>
          </c:extLst>
        </c:ser>
        <c:dLbls>
          <c:showLegendKey val="0"/>
          <c:showVal val="0"/>
          <c:showCatName val="0"/>
          <c:showSerName val="0"/>
          <c:showPercent val="0"/>
          <c:showBubbleSize val="0"/>
        </c:dLbls>
        <c:marker val="1"/>
        <c:smooth val="0"/>
        <c:axId val="207390360"/>
        <c:axId val="207390752"/>
      </c:lineChart>
      <c:dateAx>
        <c:axId val="207390360"/>
        <c:scaling>
          <c:orientation val="minMax"/>
        </c:scaling>
        <c:delete val="1"/>
        <c:axPos val="b"/>
        <c:numFmt formatCode="ge" sourceLinked="1"/>
        <c:majorTickMark val="none"/>
        <c:minorTickMark val="none"/>
        <c:tickLblPos val="none"/>
        <c:crossAx val="207390752"/>
        <c:crosses val="autoZero"/>
        <c:auto val="1"/>
        <c:lblOffset val="100"/>
        <c:baseTimeUnit val="years"/>
      </c:dateAx>
      <c:valAx>
        <c:axId val="2073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80.03</c:v>
                </c:pt>
                <c:pt idx="1">
                  <c:v>82.24</c:v>
                </c:pt>
                <c:pt idx="2">
                  <c:v>84.21</c:v>
                </c:pt>
                <c:pt idx="3">
                  <c:v>85</c:v>
                </c:pt>
                <c:pt idx="4">
                  <c:v>85.94</c:v>
                </c:pt>
              </c:numCache>
            </c:numRef>
          </c:val>
          <c:extLst xmlns:c16r2="http://schemas.microsoft.com/office/drawing/2015/06/chart">
            <c:ext xmlns:c16="http://schemas.microsoft.com/office/drawing/2014/chart" uri="{C3380CC4-5D6E-409C-BE32-E72D297353CC}">
              <c16:uniqueId val="{00000000-D4B6-4937-90F8-AD6CC8864229}"/>
            </c:ext>
          </c:extLst>
        </c:ser>
        <c:dLbls>
          <c:showLegendKey val="0"/>
          <c:showVal val="0"/>
          <c:showCatName val="0"/>
          <c:showSerName val="0"/>
          <c:showPercent val="0"/>
          <c:showBubbleSize val="0"/>
        </c:dLbls>
        <c:gapWidth val="150"/>
        <c:axId val="207391928"/>
        <c:axId val="2073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4B6-4937-90F8-AD6CC8864229}"/>
            </c:ext>
          </c:extLst>
        </c:ser>
        <c:dLbls>
          <c:showLegendKey val="0"/>
          <c:showVal val="0"/>
          <c:showCatName val="0"/>
          <c:showSerName val="0"/>
          <c:showPercent val="0"/>
          <c:showBubbleSize val="0"/>
        </c:dLbls>
        <c:marker val="1"/>
        <c:smooth val="0"/>
        <c:axId val="207391928"/>
        <c:axId val="207392320"/>
      </c:lineChart>
      <c:dateAx>
        <c:axId val="207391928"/>
        <c:scaling>
          <c:orientation val="minMax"/>
        </c:scaling>
        <c:delete val="1"/>
        <c:axPos val="b"/>
        <c:numFmt formatCode="ge" sourceLinked="1"/>
        <c:majorTickMark val="none"/>
        <c:minorTickMark val="none"/>
        <c:tickLblPos val="none"/>
        <c:crossAx val="207392320"/>
        <c:crosses val="autoZero"/>
        <c:auto val="1"/>
        <c:lblOffset val="100"/>
        <c:baseTimeUnit val="years"/>
      </c:dateAx>
      <c:valAx>
        <c:axId val="207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70.430000000000007</c:v>
                </c:pt>
                <c:pt idx="1">
                  <c:v>69.400000000000006</c:v>
                </c:pt>
                <c:pt idx="2">
                  <c:v>68.87</c:v>
                </c:pt>
                <c:pt idx="3">
                  <c:v>67.55</c:v>
                </c:pt>
                <c:pt idx="4">
                  <c:v>66.58</c:v>
                </c:pt>
              </c:numCache>
            </c:numRef>
          </c:val>
          <c:extLst xmlns:c16r2="http://schemas.microsoft.com/office/drawing/2015/06/chart">
            <c:ext xmlns:c16="http://schemas.microsoft.com/office/drawing/2014/chart" uri="{C3380CC4-5D6E-409C-BE32-E72D297353CC}">
              <c16:uniqueId val="{00000000-5E5A-458E-8828-073B65922D01}"/>
            </c:ext>
          </c:extLst>
        </c:ser>
        <c:dLbls>
          <c:showLegendKey val="0"/>
          <c:showVal val="0"/>
          <c:showCatName val="0"/>
          <c:showSerName val="0"/>
          <c:showPercent val="0"/>
          <c:showBubbleSize val="0"/>
        </c:dLbls>
        <c:gapWidth val="150"/>
        <c:axId val="179046616"/>
        <c:axId val="1790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5A-458E-8828-073B65922D01}"/>
            </c:ext>
          </c:extLst>
        </c:ser>
        <c:dLbls>
          <c:showLegendKey val="0"/>
          <c:showVal val="0"/>
          <c:showCatName val="0"/>
          <c:showSerName val="0"/>
          <c:showPercent val="0"/>
          <c:showBubbleSize val="0"/>
        </c:dLbls>
        <c:marker val="1"/>
        <c:smooth val="0"/>
        <c:axId val="179046616"/>
        <c:axId val="179047008"/>
      </c:lineChart>
      <c:dateAx>
        <c:axId val="179046616"/>
        <c:scaling>
          <c:orientation val="minMax"/>
        </c:scaling>
        <c:delete val="1"/>
        <c:axPos val="b"/>
        <c:numFmt formatCode="ge" sourceLinked="1"/>
        <c:majorTickMark val="none"/>
        <c:minorTickMark val="none"/>
        <c:tickLblPos val="none"/>
        <c:crossAx val="179047008"/>
        <c:crosses val="autoZero"/>
        <c:auto val="1"/>
        <c:lblOffset val="100"/>
        <c:baseTimeUnit val="years"/>
      </c:dateAx>
      <c:valAx>
        <c:axId val="1790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16-4424-BF29-F3366D91137F}"/>
            </c:ext>
          </c:extLst>
        </c:ser>
        <c:dLbls>
          <c:showLegendKey val="0"/>
          <c:showVal val="0"/>
          <c:showCatName val="0"/>
          <c:showSerName val="0"/>
          <c:showPercent val="0"/>
          <c:showBubbleSize val="0"/>
        </c:dLbls>
        <c:gapWidth val="150"/>
        <c:axId val="179048184"/>
        <c:axId val="179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16-4424-BF29-F3366D91137F}"/>
            </c:ext>
          </c:extLst>
        </c:ser>
        <c:dLbls>
          <c:showLegendKey val="0"/>
          <c:showVal val="0"/>
          <c:showCatName val="0"/>
          <c:showSerName val="0"/>
          <c:showPercent val="0"/>
          <c:showBubbleSize val="0"/>
        </c:dLbls>
        <c:marker val="1"/>
        <c:smooth val="0"/>
        <c:axId val="179048184"/>
        <c:axId val="179048576"/>
      </c:lineChart>
      <c:dateAx>
        <c:axId val="179048184"/>
        <c:scaling>
          <c:orientation val="minMax"/>
        </c:scaling>
        <c:delete val="1"/>
        <c:axPos val="b"/>
        <c:numFmt formatCode="ge" sourceLinked="1"/>
        <c:majorTickMark val="none"/>
        <c:minorTickMark val="none"/>
        <c:tickLblPos val="none"/>
        <c:crossAx val="179048576"/>
        <c:crosses val="autoZero"/>
        <c:auto val="1"/>
        <c:lblOffset val="100"/>
        <c:baseTimeUnit val="years"/>
      </c:dateAx>
      <c:valAx>
        <c:axId val="179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AA-4609-8B6E-B32E131E8847}"/>
            </c:ext>
          </c:extLst>
        </c:ser>
        <c:dLbls>
          <c:showLegendKey val="0"/>
          <c:showVal val="0"/>
          <c:showCatName val="0"/>
          <c:showSerName val="0"/>
          <c:showPercent val="0"/>
          <c:showBubbleSize val="0"/>
        </c:dLbls>
        <c:gapWidth val="150"/>
        <c:axId val="179185760"/>
        <c:axId val="17918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AA-4609-8B6E-B32E131E8847}"/>
            </c:ext>
          </c:extLst>
        </c:ser>
        <c:dLbls>
          <c:showLegendKey val="0"/>
          <c:showVal val="0"/>
          <c:showCatName val="0"/>
          <c:showSerName val="0"/>
          <c:showPercent val="0"/>
          <c:showBubbleSize val="0"/>
        </c:dLbls>
        <c:marker val="1"/>
        <c:smooth val="0"/>
        <c:axId val="179185760"/>
        <c:axId val="179186152"/>
      </c:lineChart>
      <c:dateAx>
        <c:axId val="179185760"/>
        <c:scaling>
          <c:orientation val="minMax"/>
        </c:scaling>
        <c:delete val="1"/>
        <c:axPos val="b"/>
        <c:numFmt formatCode="ge" sourceLinked="1"/>
        <c:majorTickMark val="none"/>
        <c:minorTickMark val="none"/>
        <c:tickLblPos val="none"/>
        <c:crossAx val="179186152"/>
        <c:crosses val="autoZero"/>
        <c:auto val="1"/>
        <c:lblOffset val="100"/>
        <c:baseTimeUnit val="years"/>
      </c:dateAx>
      <c:valAx>
        <c:axId val="1791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24-4AC9-929E-077DF8333398}"/>
            </c:ext>
          </c:extLst>
        </c:ser>
        <c:dLbls>
          <c:showLegendKey val="0"/>
          <c:showVal val="0"/>
          <c:showCatName val="0"/>
          <c:showSerName val="0"/>
          <c:showPercent val="0"/>
          <c:showBubbleSize val="0"/>
        </c:dLbls>
        <c:gapWidth val="150"/>
        <c:axId val="179189288"/>
        <c:axId val="1793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4-4AC9-929E-077DF8333398}"/>
            </c:ext>
          </c:extLst>
        </c:ser>
        <c:dLbls>
          <c:showLegendKey val="0"/>
          <c:showVal val="0"/>
          <c:showCatName val="0"/>
          <c:showSerName val="0"/>
          <c:showPercent val="0"/>
          <c:showBubbleSize val="0"/>
        </c:dLbls>
        <c:marker val="1"/>
        <c:smooth val="0"/>
        <c:axId val="179189288"/>
        <c:axId val="179306464"/>
      </c:lineChart>
      <c:dateAx>
        <c:axId val="179189288"/>
        <c:scaling>
          <c:orientation val="minMax"/>
        </c:scaling>
        <c:delete val="1"/>
        <c:axPos val="b"/>
        <c:numFmt formatCode="ge" sourceLinked="1"/>
        <c:majorTickMark val="none"/>
        <c:minorTickMark val="none"/>
        <c:tickLblPos val="none"/>
        <c:crossAx val="179306464"/>
        <c:crosses val="autoZero"/>
        <c:auto val="1"/>
        <c:lblOffset val="100"/>
        <c:baseTimeUnit val="years"/>
      </c:dateAx>
      <c:valAx>
        <c:axId val="1793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A-40A2-BFC4-9AA8433F4C21}"/>
            </c:ext>
          </c:extLst>
        </c:ser>
        <c:dLbls>
          <c:showLegendKey val="0"/>
          <c:showVal val="0"/>
          <c:showCatName val="0"/>
          <c:showSerName val="0"/>
          <c:showPercent val="0"/>
          <c:showBubbleSize val="0"/>
        </c:dLbls>
        <c:gapWidth val="150"/>
        <c:axId val="179307640"/>
        <c:axId val="179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A-40A2-BFC4-9AA8433F4C21}"/>
            </c:ext>
          </c:extLst>
        </c:ser>
        <c:dLbls>
          <c:showLegendKey val="0"/>
          <c:showVal val="0"/>
          <c:showCatName val="0"/>
          <c:showSerName val="0"/>
          <c:showPercent val="0"/>
          <c:showBubbleSize val="0"/>
        </c:dLbls>
        <c:marker val="1"/>
        <c:smooth val="0"/>
        <c:axId val="179307640"/>
        <c:axId val="179308032"/>
      </c:lineChart>
      <c:dateAx>
        <c:axId val="179307640"/>
        <c:scaling>
          <c:orientation val="minMax"/>
        </c:scaling>
        <c:delete val="1"/>
        <c:axPos val="b"/>
        <c:numFmt formatCode="ge" sourceLinked="1"/>
        <c:majorTickMark val="none"/>
        <c:minorTickMark val="none"/>
        <c:tickLblPos val="none"/>
        <c:crossAx val="179308032"/>
        <c:crosses val="autoZero"/>
        <c:auto val="1"/>
        <c:lblOffset val="100"/>
        <c:baseTimeUnit val="years"/>
      </c:dateAx>
      <c:valAx>
        <c:axId val="179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1119.1600000000001</c:v>
                </c:pt>
                <c:pt idx="1">
                  <c:v>976.63</c:v>
                </c:pt>
                <c:pt idx="2">
                  <c:v>885.22</c:v>
                </c:pt>
                <c:pt idx="3">
                  <c:v>902.47</c:v>
                </c:pt>
                <c:pt idx="4">
                  <c:v>3173.27</c:v>
                </c:pt>
              </c:numCache>
            </c:numRef>
          </c:val>
          <c:extLst xmlns:c16r2="http://schemas.microsoft.com/office/drawing/2015/06/chart">
            <c:ext xmlns:c16="http://schemas.microsoft.com/office/drawing/2014/chart" uri="{C3380CC4-5D6E-409C-BE32-E72D297353CC}">
              <c16:uniqueId val="{00000000-FBB4-4A04-86EC-C7E7F87553F8}"/>
            </c:ext>
          </c:extLst>
        </c:ser>
        <c:dLbls>
          <c:showLegendKey val="0"/>
          <c:showVal val="0"/>
          <c:showCatName val="0"/>
          <c:showSerName val="0"/>
          <c:showPercent val="0"/>
          <c:showBubbleSize val="0"/>
        </c:dLbls>
        <c:gapWidth val="150"/>
        <c:axId val="179309208"/>
        <c:axId val="1793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BB4-4A04-86EC-C7E7F87553F8}"/>
            </c:ext>
          </c:extLst>
        </c:ser>
        <c:dLbls>
          <c:showLegendKey val="0"/>
          <c:showVal val="0"/>
          <c:showCatName val="0"/>
          <c:showSerName val="0"/>
          <c:showPercent val="0"/>
          <c:showBubbleSize val="0"/>
        </c:dLbls>
        <c:marker val="1"/>
        <c:smooth val="0"/>
        <c:axId val="179309208"/>
        <c:axId val="179309600"/>
      </c:lineChart>
      <c:dateAx>
        <c:axId val="179309208"/>
        <c:scaling>
          <c:orientation val="minMax"/>
        </c:scaling>
        <c:delete val="1"/>
        <c:axPos val="b"/>
        <c:numFmt formatCode="ge" sourceLinked="1"/>
        <c:majorTickMark val="none"/>
        <c:minorTickMark val="none"/>
        <c:tickLblPos val="none"/>
        <c:crossAx val="179309600"/>
        <c:crosses val="autoZero"/>
        <c:auto val="1"/>
        <c:lblOffset val="100"/>
        <c:baseTimeUnit val="years"/>
      </c:dateAx>
      <c:valAx>
        <c:axId val="1793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50.67</c:v>
                </c:pt>
                <c:pt idx="1">
                  <c:v>51.73</c:v>
                </c:pt>
                <c:pt idx="2">
                  <c:v>51.92</c:v>
                </c:pt>
                <c:pt idx="3">
                  <c:v>50.46</c:v>
                </c:pt>
                <c:pt idx="4">
                  <c:v>55.43</c:v>
                </c:pt>
              </c:numCache>
            </c:numRef>
          </c:val>
          <c:extLst xmlns:c16r2="http://schemas.microsoft.com/office/drawing/2015/06/chart">
            <c:ext xmlns:c16="http://schemas.microsoft.com/office/drawing/2014/chart" uri="{C3380CC4-5D6E-409C-BE32-E72D297353CC}">
              <c16:uniqueId val="{00000000-FC3E-4433-BA30-E4AA6DE5D720}"/>
            </c:ext>
          </c:extLst>
        </c:ser>
        <c:dLbls>
          <c:showLegendKey val="0"/>
          <c:showVal val="0"/>
          <c:showCatName val="0"/>
          <c:showSerName val="0"/>
          <c:showPercent val="0"/>
          <c:showBubbleSize val="0"/>
        </c:dLbls>
        <c:gapWidth val="150"/>
        <c:axId val="179188896"/>
        <c:axId val="17918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C3E-4433-BA30-E4AA6DE5D720}"/>
            </c:ext>
          </c:extLst>
        </c:ser>
        <c:dLbls>
          <c:showLegendKey val="0"/>
          <c:showVal val="0"/>
          <c:showCatName val="0"/>
          <c:showSerName val="0"/>
          <c:showPercent val="0"/>
          <c:showBubbleSize val="0"/>
        </c:dLbls>
        <c:marker val="1"/>
        <c:smooth val="0"/>
        <c:axId val="179188896"/>
        <c:axId val="179188504"/>
      </c:lineChart>
      <c:dateAx>
        <c:axId val="179188896"/>
        <c:scaling>
          <c:orientation val="minMax"/>
        </c:scaling>
        <c:delete val="1"/>
        <c:axPos val="b"/>
        <c:numFmt formatCode="ge" sourceLinked="1"/>
        <c:majorTickMark val="none"/>
        <c:minorTickMark val="none"/>
        <c:tickLblPos val="none"/>
        <c:crossAx val="179188504"/>
        <c:crosses val="autoZero"/>
        <c:auto val="1"/>
        <c:lblOffset val="100"/>
        <c:baseTimeUnit val="years"/>
      </c:dateAx>
      <c:valAx>
        <c:axId val="17918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197.95</c:v>
                </c:pt>
                <c:pt idx="1">
                  <c:v>200.24</c:v>
                </c:pt>
                <c:pt idx="2">
                  <c:v>199.81</c:v>
                </c:pt>
                <c:pt idx="3">
                  <c:v>206.47</c:v>
                </c:pt>
                <c:pt idx="4">
                  <c:v>187.62</c:v>
                </c:pt>
              </c:numCache>
            </c:numRef>
          </c:val>
          <c:extLst xmlns:c16r2="http://schemas.microsoft.com/office/drawing/2015/06/chart">
            <c:ext xmlns:c16="http://schemas.microsoft.com/office/drawing/2014/chart" uri="{C3380CC4-5D6E-409C-BE32-E72D297353CC}">
              <c16:uniqueId val="{00000000-FFC4-4A72-9F4C-7B272C9AEF0B}"/>
            </c:ext>
          </c:extLst>
        </c:ser>
        <c:dLbls>
          <c:showLegendKey val="0"/>
          <c:showVal val="0"/>
          <c:showCatName val="0"/>
          <c:showSerName val="0"/>
          <c:showPercent val="0"/>
          <c:showBubbleSize val="0"/>
        </c:dLbls>
        <c:gapWidth val="150"/>
        <c:axId val="179187328"/>
        <c:axId val="2073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FC4-4A72-9F4C-7B272C9AEF0B}"/>
            </c:ext>
          </c:extLst>
        </c:ser>
        <c:dLbls>
          <c:showLegendKey val="0"/>
          <c:showVal val="0"/>
          <c:showCatName val="0"/>
          <c:showSerName val="0"/>
          <c:showPercent val="0"/>
          <c:showBubbleSize val="0"/>
        </c:dLbls>
        <c:marker val="1"/>
        <c:smooth val="0"/>
        <c:axId val="179187328"/>
        <c:axId val="207389184"/>
      </c:lineChart>
      <c:dateAx>
        <c:axId val="179187328"/>
        <c:scaling>
          <c:orientation val="minMax"/>
        </c:scaling>
        <c:delete val="1"/>
        <c:axPos val="b"/>
        <c:numFmt formatCode="ge" sourceLinked="1"/>
        <c:majorTickMark val="none"/>
        <c:minorTickMark val="none"/>
        <c:tickLblPos val="none"/>
        <c:crossAx val="207389184"/>
        <c:crosses val="autoZero"/>
        <c:auto val="1"/>
        <c:lblOffset val="100"/>
        <c:baseTimeUnit val="years"/>
      </c:dateAx>
      <c:valAx>
        <c:axId val="2073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topLeftCell="AF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20910</v>
      </c>
      <c r="AM8" s="66"/>
      <c r="AN8" s="66"/>
      <c r="AO8" s="66"/>
      <c r="AP8" s="66"/>
      <c r="AQ8" s="66"/>
      <c r="AR8" s="66"/>
      <c r="AS8" s="66"/>
      <c r="AT8" s="65">
        <f>データ!T6</f>
        <v>246.76</v>
      </c>
      <c r="AU8" s="65"/>
      <c r="AV8" s="65"/>
      <c r="AW8" s="65"/>
      <c r="AX8" s="65"/>
      <c r="AY8" s="65"/>
      <c r="AZ8" s="65"/>
      <c r="BA8" s="65"/>
      <c r="BB8" s="65">
        <f>データ!U6</f>
        <v>84.74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28.04</v>
      </c>
      <c r="Q10" s="65"/>
      <c r="R10" s="65"/>
      <c r="S10" s="65"/>
      <c r="T10" s="65"/>
      <c r="U10" s="65"/>
      <c r="V10" s="65"/>
      <c r="W10" s="65">
        <f>データ!Q6</f>
        <v>102.79</v>
      </c>
      <c r="X10" s="65"/>
      <c r="Y10" s="65"/>
      <c r="Z10" s="65"/>
      <c r="AA10" s="65"/>
      <c r="AB10" s="65"/>
      <c r="AC10" s="65"/>
      <c r="AD10" s="66">
        <f>データ!R6</f>
        <v>1620</v>
      </c>
      <c r="AE10" s="66"/>
      <c r="AF10" s="66"/>
      <c r="AG10" s="66"/>
      <c r="AH10" s="66"/>
      <c r="AI10" s="66"/>
      <c r="AJ10" s="66"/>
      <c r="AK10" s="2"/>
      <c r="AL10" s="66">
        <f>データ!V6</f>
        <v>5811</v>
      </c>
      <c r="AM10" s="66"/>
      <c r="AN10" s="66"/>
      <c r="AO10" s="66"/>
      <c r="AP10" s="66"/>
      <c r="AQ10" s="66"/>
      <c r="AR10" s="66"/>
      <c r="AS10" s="66"/>
      <c r="AT10" s="65">
        <f>データ!W6</f>
        <v>5.46</v>
      </c>
      <c r="AU10" s="65"/>
      <c r="AV10" s="65"/>
      <c r="AW10" s="65"/>
      <c r="AX10" s="65"/>
      <c r="AY10" s="65"/>
      <c r="AZ10" s="65"/>
      <c r="BA10" s="65"/>
      <c r="BB10" s="65">
        <f>データ!X6</f>
        <v>1064.29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WpcAtn147H7QGjf5dWU4uNAQ4iDoVnE4j6SgDLrX1waE6t02UpcNhiiGadnARGfJXiaeRp21TDF2g7s/QeD9Q==" saltValue="g455HaSjlxZgL5AhZU0P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173843</v>
      </c>
      <c r="D6" s="32">
        <f t="shared" si="3"/>
        <v>47</v>
      </c>
      <c r="E6" s="32">
        <f t="shared" si="3"/>
        <v>17</v>
      </c>
      <c r="F6" s="32">
        <f t="shared" si="3"/>
        <v>5</v>
      </c>
      <c r="G6" s="32">
        <f t="shared" si="3"/>
        <v>0</v>
      </c>
      <c r="H6" s="32" t="str">
        <f t="shared" si="3"/>
        <v>石川県　志賀町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28.04</v>
      </c>
      <c r="Q6" s="33">
        <f t="shared" si="3"/>
        <v>102.79</v>
      </c>
      <c r="R6" s="33">
        <f t="shared" si="3"/>
        <v>1620</v>
      </c>
      <c r="S6" s="33">
        <f t="shared" si="3"/>
        <v>20910</v>
      </c>
      <c r="T6" s="33">
        <f t="shared" si="3"/>
        <v>246.76</v>
      </c>
      <c r="U6" s="33">
        <f t="shared" si="3"/>
        <v>84.74</v>
      </c>
      <c r="V6" s="33">
        <f t="shared" si="3"/>
        <v>5811</v>
      </c>
      <c r="W6" s="33">
        <f t="shared" si="3"/>
        <v>5.46</v>
      </c>
      <c r="X6" s="33">
        <f t="shared" si="3"/>
        <v>1064.29</v>
      </c>
      <c r="Y6" s="34">
        <f>IF(Y7="",NA(),Y7)</f>
        <v>70.430000000000007</v>
      </c>
      <c r="Z6" s="34">
        <f t="shared" ref="Z6:AH6" si="4">IF(Z7="",NA(),Z7)</f>
        <v>69.400000000000006</v>
      </c>
      <c r="AA6" s="34">
        <f t="shared" si="4"/>
        <v>68.87</v>
      </c>
      <c r="AB6" s="34">
        <f t="shared" si="4"/>
        <v>67.55</v>
      </c>
      <c r="AC6" s="34">
        <f t="shared" si="4"/>
        <v>66.58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1119.1600000000001</v>
      </c>
      <c r="BG6" s="34">
        <f t="shared" ref="BG6:BO6" si="7">IF(BG7="",NA(),BG7)</f>
        <v>976.63</v>
      </c>
      <c r="BH6" s="34">
        <f t="shared" si="7"/>
        <v>885.22</v>
      </c>
      <c r="BI6" s="34">
        <f t="shared" si="7"/>
        <v>902.47</v>
      </c>
      <c r="BJ6" s="34">
        <f t="shared" si="7"/>
        <v>3173.27</v>
      </c>
      <c r="BK6" s="34">
        <f t="shared" si="7"/>
        <v>1126.77</v>
      </c>
      <c r="BL6" s="34">
        <f t="shared" si="7"/>
        <v>1044.8</v>
      </c>
      <c r="BM6" s="34">
        <f t="shared" si="7"/>
        <v>1081.8</v>
      </c>
      <c r="BN6" s="34">
        <f t="shared" si="7"/>
        <v>974.93</v>
      </c>
      <c r="BO6" s="34">
        <f t="shared" si="7"/>
        <v>855.8</v>
      </c>
      <c r="BP6" s="33" t="str">
        <f>IF(BP7="","",IF(BP7="-","【-】","【"&amp;SUBSTITUTE(TEXT(BP7,"#,##0.00"),"-","△")&amp;"】"))</f>
        <v>【814.89】</v>
      </c>
      <c r="BQ6" s="34">
        <f>IF(BQ7="",NA(),BQ7)</f>
        <v>50.67</v>
      </c>
      <c r="BR6" s="34">
        <f t="shared" ref="BR6:BZ6" si="8">IF(BR7="",NA(),BR7)</f>
        <v>51.73</v>
      </c>
      <c r="BS6" s="34">
        <f t="shared" si="8"/>
        <v>51.92</v>
      </c>
      <c r="BT6" s="34">
        <f t="shared" si="8"/>
        <v>50.46</v>
      </c>
      <c r="BU6" s="34">
        <f t="shared" si="8"/>
        <v>55.43</v>
      </c>
      <c r="BV6" s="34">
        <f t="shared" si="8"/>
        <v>50.9</v>
      </c>
      <c r="BW6" s="34">
        <f t="shared" si="8"/>
        <v>50.82</v>
      </c>
      <c r="BX6" s="34">
        <f t="shared" si="8"/>
        <v>52.19</v>
      </c>
      <c r="BY6" s="34">
        <f t="shared" si="8"/>
        <v>55.32</v>
      </c>
      <c r="BZ6" s="34">
        <f t="shared" si="8"/>
        <v>59.8</v>
      </c>
      <c r="CA6" s="33" t="str">
        <f>IF(CA7="","",IF(CA7="-","【-】","【"&amp;SUBSTITUTE(TEXT(CA7,"#,##0.00"),"-","△")&amp;"】"))</f>
        <v>【60.64】</v>
      </c>
      <c r="CB6" s="34">
        <f>IF(CB7="",NA(),CB7)</f>
        <v>197.95</v>
      </c>
      <c r="CC6" s="34">
        <f t="shared" ref="CC6:CK6" si="9">IF(CC7="",NA(),CC7)</f>
        <v>200.24</v>
      </c>
      <c r="CD6" s="34">
        <f t="shared" si="9"/>
        <v>199.81</v>
      </c>
      <c r="CE6" s="34">
        <f t="shared" si="9"/>
        <v>206.47</v>
      </c>
      <c r="CF6" s="34">
        <f t="shared" si="9"/>
        <v>187.62</v>
      </c>
      <c r="CG6" s="34">
        <f t="shared" si="9"/>
        <v>293.27</v>
      </c>
      <c r="CH6" s="34">
        <f t="shared" si="9"/>
        <v>300.52</v>
      </c>
      <c r="CI6" s="34">
        <f t="shared" si="9"/>
        <v>296.14</v>
      </c>
      <c r="CJ6" s="34">
        <f t="shared" si="9"/>
        <v>283.17</v>
      </c>
      <c r="CK6" s="34">
        <f t="shared" si="9"/>
        <v>263.76</v>
      </c>
      <c r="CL6" s="33" t="str">
        <f>IF(CL7="","",IF(CL7="-","【-】","【"&amp;SUBSTITUTE(TEXT(CL7,"#,##0.00"),"-","△")&amp;"】"))</f>
        <v>【255.52】</v>
      </c>
      <c r="CM6" s="34">
        <f>IF(CM7="",NA(),CM7)</f>
        <v>100.52</v>
      </c>
      <c r="CN6" s="34">
        <f t="shared" ref="CN6:CV6" si="10">IF(CN7="",NA(),CN7)</f>
        <v>52.41</v>
      </c>
      <c r="CO6" s="34">
        <f t="shared" si="10"/>
        <v>50.85</v>
      </c>
      <c r="CP6" s="34">
        <f t="shared" si="10"/>
        <v>49.38</v>
      </c>
      <c r="CQ6" s="34">
        <f t="shared" si="10"/>
        <v>51.07</v>
      </c>
      <c r="CR6" s="34">
        <f t="shared" si="10"/>
        <v>53.78</v>
      </c>
      <c r="CS6" s="34">
        <f t="shared" si="10"/>
        <v>53.24</v>
      </c>
      <c r="CT6" s="34">
        <f t="shared" si="10"/>
        <v>52.31</v>
      </c>
      <c r="CU6" s="34">
        <f t="shared" si="10"/>
        <v>60.65</v>
      </c>
      <c r="CV6" s="34">
        <f t="shared" si="10"/>
        <v>51.75</v>
      </c>
      <c r="CW6" s="33" t="str">
        <f>IF(CW7="","",IF(CW7="-","【-】","【"&amp;SUBSTITUTE(TEXT(CW7,"#,##0.00"),"-","△")&amp;"】"))</f>
        <v>【52.49】</v>
      </c>
      <c r="CX6" s="34">
        <f>IF(CX7="",NA(),CX7)</f>
        <v>80.03</v>
      </c>
      <c r="CY6" s="34">
        <f t="shared" ref="CY6:DG6" si="11">IF(CY7="",NA(),CY7)</f>
        <v>82.24</v>
      </c>
      <c r="CZ6" s="34">
        <f t="shared" si="11"/>
        <v>84.21</v>
      </c>
      <c r="DA6" s="34">
        <f t="shared" si="11"/>
        <v>85</v>
      </c>
      <c r="DB6" s="34">
        <f t="shared" si="11"/>
        <v>85.94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173843</v>
      </c>
      <c r="D7" s="36">
        <v>47</v>
      </c>
      <c r="E7" s="36">
        <v>17</v>
      </c>
      <c r="F7" s="36">
        <v>5</v>
      </c>
      <c r="G7" s="36">
        <v>0</v>
      </c>
      <c r="H7" s="36" t="s">
        <v>110</v>
      </c>
      <c r="I7" s="36" t="s">
        <v>111</v>
      </c>
      <c r="J7" s="36" t="s">
        <v>112</v>
      </c>
      <c r="K7" s="36" t="s">
        <v>113</v>
      </c>
      <c r="L7" s="36" t="s">
        <v>114</v>
      </c>
      <c r="M7" s="36" t="s">
        <v>115</v>
      </c>
      <c r="N7" s="37" t="s">
        <v>116</v>
      </c>
      <c r="O7" s="37" t="s">
        <v>117</v>
      </c>
      <c r="P7" s="37">
        <v>28.04</v>
      </c>
      <c r="Q7" s="37">
        <v>102.79</v>
      </c>
      <c r="R7" s="37">
        <v>1620</v>
      </c>
      <c r="S7" s="37">
        <v>20910</v>
      </c>
      <c r="T7" s="37">
        <v>246.76</v>
      </c>
      <c r="U7" s="37">
        <v>84.74</v>
      </c>
      <c r="V7" s="37">
        <v>5811</v>
      </c>
      <c r="W7" s="37">
        <v>5.46</v>
      </c>
      <c r="X7" s="37">
        <v>1064.29</v>
      </c>
      <c r="Y7" s="37">
        <v>70.430000000000007</v>
      </c>
      <c r="Z7" s="37">
        <v>69.400000000000006</v>
      </c>
      <c r="AA7" s="37">
        <v>68.87</v>
      </c>
      <c r="AB7" s="37">
        <v>67.55</v>
      </c>
      <c r="AC7" s="37">
        <v>66.58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1119.1600000000001</v>
      </c>
      <c r="BG7" s="37">
        <v>976.63</v>
      </c>
      <c r="BH7" s="37">
        <v>885.22</v>
      </c>
      <c r="BI7" s="37">
        <v>902.47</v>
      </c>
      <c r="BJ7" s="37">
        <v>3173.27</v>
      </c>
      <c r="BK7" s="37">
        <v>1126.77</v>
      </c>
      <c r="BL7" s="37">
        <v>1044.8</v>
      </c>
      <c r="BM7" s="37">
        <v>1081.8</v>
      </c>
      <c r="BN7" s="37">
        <v>974.93</v>
      </c>
      <c r="BO7" s="37">
        <v>855.8</v>
      </c>
      <c r="BP7" s="37">
        <v>814.89</v>
      </c>
      <c r="BQ7" s="37">
        <v>50.67</v>
      </c>
      <c r="BR7" s="37">
        <v>51.73</v>
      </c>
      <c r="BS7" s="37">
        <v>51.92</v>
      </c>
      <c r="BT7" s="37">
        <v>50.46</v>
      </c>
      <c r="BU7" s="37">
        <v>55.43</v>
      </c>
      <c r="BV7" s="37">
        <v>50.9</v>
      </c>
      <c r="BW7" s="37">
        <v>50.82</v>
      </c>
      <c r="BX7" s="37">
        <v>52.19</v>
      </c>
      <c r="BY7" s="37">
        <v>55.32</v>
      </c>
      <c r="BZ7" s="37">
        <v>59.8</v>
      </c>
      <c r="CA7" s="37">
        <v>60.64</v>
      </c>
      <c r="CB7" s="37">
        <v>197.95</v>
      </c>
      <c r="CC7" s="37">
        <v>200.24</v>
      </c>
      <c r="CD7" s="37">
        <v>199.81</v>
      </c>
      <c r="CE7" s="37">
        <v>206.47</v>
      </c>
      <c r="CF7" s="37">
        <v>187.62</v>
      </c>
      <c r="CG7" s="37">
        <v>293.27</v>
      </c>
      <c r="CH7" s="37">
        <v>300.52</v>
      </c>
      <c r="CI7" s="37">
        <v>296.14</v>
      </c>
      <c r="CJ7" s="37">
        <v>283.17</v>
      </c>
      <c r="CK7" s="37">
        <v>263.76</v>
      </c>
      <c r="CL7" s="37">
        <v>255.52</v>
      </c>
      <c r="CM7" s="37">
        <v>100.52</v>
      </c>
      <c r="CN7" s="37">
        <v>52.41</v>
      </c>
      <c r="CO7" s="37">
        <v>50.85</v>
      </c>
      <c r="CP7" s="37">
        <v>49.38</v>
      </c>
      <c r="CQ7" s="37">
        <v>51.07</v>
      </c>
      <c r="CR7" s="37">
        <v>53.78</v>
      </c>
      <c r="CS7" s="37">
        <v>53.24</v>
      </c>
      <c r="CT7" s="37">
        <v>52.31</v>
      </c>
      <c r="CU7" s="37">
        <v>60.65</v>
      </c>
      <c r="CV7" s="37">
        <v>51.75</v>
      </c>
      <c r="CW7" s="37">
        <v>52.49</v>
      </c>
      <c r="CX7" s="37">
        <v>80.03</v>
      </c>
      <c r="CY7" s="37">
        <v>82.24</v>
      </c>
      <c r="CZ7" s="37">
        <v>84.21</v>
      </c>
      <c r="DA7" s="37">
        <v>85</v>
      </c>
      <c r="DB7" s="37">
        <v>85.94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2019-01-22T00:14:15Z</cp:lastPrinted>
  <dcterms:created xsi:type="dcterms:W3CDTF">2018-12-03T09:23:53Z</dcterms:created>
  <dcterms:modified xsi:type="dcterms:W3CDTF">2019-02-05T00:00:49Z</dcterms:modified>
  <cp:category/>
</cp:coreProperties>
</file>