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5　志賀町\"/>
    </mc:Choice>
  </mc:AlternateContent>
  <workbookProtection workbookAlgorithmName="SHA-512" workbookHashValue="JjjAGIkdITtnSk72mh0tlC7XnzUqkWM8FtBh7jQ5HdlEzeL6ZPvnRlTwg508Bi4mRW0g1BDaZaYvAe5FE2FVTw==" workbookSaltValue="HcP3F6t5+alFEg2+ErKHb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<sst xmlns="http://schemas.openxmlformats.org/spreadsheetml/2006/main" count="251" uniqueCount="126">
  <si>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</si>
  <si>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</si>
  <si>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</si>
  <si>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</si>
  <si>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</si>
  <si>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</si>
  <si>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</si>
  <si>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</si>
  <si>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</si>
  <si>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</si>
  <si>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</si>
  <si>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</si>
  <si>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</si>
  <si>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</si>
  <si>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</si>
  <si>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</si>
  <si>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</si>
  <si>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</si>
  <si>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</si>
  <si>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</si>
  <si>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</si>
  <si>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</si>
  <si>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</si>
  <si>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</si>
  <si>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</si>
  <si>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</si>
  <si>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</si>
  <si>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</si>
  <si>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</si>
  <si>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</si>
  <si>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</si>
  <si>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</si>
  <si>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</si>
  <si>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</si>
  <si>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</si>
  <si>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</si>
  <si>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</si>
  <si>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</si>
  <si>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</si>
  <si>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</si>
  <si>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</si>
  <si>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</si>
  <si>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</si>
  <si>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</si>
  <si>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</si>
  <si>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</si>
  <si>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</si>
  <si>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</si>
  <si>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</si>
  <si>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</si>
  <si>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</si>
  <si>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</si>
  <si>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</si>
  <si>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</si>
  <si>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</si>
  <si>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</si>
  <si>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</si>
  <si>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</si>
  <si>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</si>
  <si>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</si>
  <si>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</si>
  <si>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</si>
  <si>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</si>
  <si>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</si>
  <si>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</si>
  <si>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</si>
  <si>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</si>
  <si>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</si>
  <si>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</si>
  <si>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</si>
  <si>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</si>
  <si>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</si>
  <si>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</si>
  <si>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</si>
  <si>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</si>
  <si>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</si>
  <si>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</si>
  <si>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</si>
  <si>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</si>
  <si>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</si>
  <si>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</si>
  <si>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</si>
  <si>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</si>
  <si>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</si>
  <si>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</si>
  <si>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</si>
  <si>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</si>
  <si>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</si>
  <si>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</si>
  <si>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</si>
  <si>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</si>
  <si>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</si>
  <si>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</si>
  <si>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</si>
  <si>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</si>
  <si>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</si>
  <si>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</si>
  <si>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</si>
  <si>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</si>
  <si>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</si>
  <si>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</si>
  <si>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</si>
  <si>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</si>
  <si>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</si>
  <si>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</si>
  <si>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</si>
  <si>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</si>
  <si>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</si>
  <si>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</si>
  <si>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</si>
  <si>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</si>
  <si>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</si>
  <si>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</si>
  <si>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</si>
  <si>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</si>
  <si>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</si>
  <si>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</si>
  <si>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</si>
  <si>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</si>
  <si>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</si>
  <si>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</si>
  <si>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</si>
  <si>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</si>
  <si>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により整備を行った合併浄化槽も15年以上経過したものが多くなり、年々ブロア等の機器、本体の蓋の老朽化による破損が顕著に発生する様になり修繕費用が増加してきている。これらの修繕費用が上記指標の数値にも影響を与えている。</t>
    <rPh sb="0" eb="1">
      <t>ホン</t>
    </rPh>
    <rPh sb="1" eb="3">
      <t>ジギョウ</t>
    </rPh>
    <rPh sb="6" eb="8">
      <t>セイビ</t>
    </rPh>
    <rPh sb="9" eb="10">
      <t>オコナ</t>
    </rPh>
    <rPh sb="12" eb="14">
      <t>ガッペイ</t>
    </rPh>
    <rPh sb="14" eb="17">
      <t>ジョウカソウ</t>
    </rPh>
    <rPh sb="20" eb="21">
      <t>ネン</t>
    </rPh>
    <rPh sb="21" eb="23">
      <t>イジョウ</t>
    </rPh>
    <rPh sb="23" eb="25">
      <t>ケイカ</t>
    </rPh>
    <rPh sb="30" eb="31">
      <t>オオ</t>
    </rPh>
    <rPh sb="35" eb="37">
      <t>ネンネン</t>
    </rPh>
    <rPh sb="40" eb="41">
      <t>トウ</t>
    </rPh>
    <rPh sb="42" eb="44">
      <t>キキ</t>
    </rPh>
    <rPh sb="45" eb="47">
      <t>ホンタイ</t>
    </rPh>
    <rPh sb="48" eb="49">
      <t>フタ</t>
    </rPh>
    <rPh sb="50" eb="53">
      <t>ロウキュウカ</t>
    </rPh>
    <rPh sb="56" eb="58">
      <t>ハソン</t>
    </rPh>
    <rPh sb="59" eb="61">
      <t>ケンチョ</t>
    </rPh>
    <rPh sb="62" eb="64">
      <t>ハッセイ</t>
    </rPh>
    <rPh sb="66" eb="67">
      <t>ヨウ</t>
    </rPh>
    <rPh sb="70" eb="72">
      <t>シュウゼン</t>
    </rPh>
    <rPh sb="72" eb="74">
      <t>ヒヨウ</t>
    </rPh>
    <rPh sb="75" eb="77">
      <t>ゾウカ</t>
    </rPh>
    <rPh sb="88" eb="90">
      <t>シュウゼン</t>
    </rPh>
    <rPh sb="90" eb="92">
      <t>ヒヨウ</t>
    </rPh>
    <rPh sb="93" eb="95">
      <t>ジョウキ</t>
    </rPh>
    <rPh sb="95" eb="97">
      <t>シヒョウ</t>
    </rPh>
    <rPh sb="98" eb="100">
      <t>スウチ</t>
    </rPh>
    <rPh sb="102" eb="104">
      <t>エイキョウ</t>
    </rPh>
    <rPh sb="105" eb="106">
      <t>アタ</t>
    </rPh>
    <phoneticPr fontId="4"/>
  </si>
  <si>
    <t>企業債残高については、順調に償還が進んでいるが、施設の老朽化により維持管理費が増大している。このため定額制となっている使用料金の見直しが急務である。</t>
    <rPh sb="0" eb="2">
      <t>キギョウ</t>
    </rPh>
    <rPh sb="2" eb="3">
      <t>サイ</t>
    </rPh>
    <rPh sb="3" eb="5">
      <t>ザンダカ</t>
    </rPh>
    <rPh sb="11" eb="13">
      <t>ジュンチョウ</t>
    </rPh>
    <rPh sb="14" eb="16">
      <t>ショウカン</t>
    </rPh>
    <rPh sb="17" eb="18">
      <t>スス</t>
    </rPh>
    <rPh sb="24" eb="26">
      <t>シセツ</t>
    </rPh>
    <rPh sb="27" eb="30">
      <t>ロウキュウカ</t>
    </rPh>
    <rPh sb="33" eb="35">
      <t>イジ</t>
    </rPh>
    <rPh sb="35" eb="37">
      <t>カンリ</t>
    </rPh>
    <rPh sb="37" eb="38">
      <t>ヒ</t>
    </rPh>
    <rPh sb="39" eb="41">
      <t>ゾウダイ</t>
    </rPh>
    <rPh sb="50" eb="52">
      <t>テイガク</t>
    </rPh>
    <rPh sb="52" eb="53">
      <t>セイ</t>
    </rPh>
    <rPh sb="59" eb="62">
      <t>シヨウリョウ</t>
    </rPh>
    <rPh sb="62" eb="63">
      <t>キン</t>
    </rPh>
    <rPh sb="64" eb="66">
      <t>ミナオ</t>
    </rPh>
    <rPh sb="68" eb="70">
      <t>キュウム</t>
    </rPh>
    <phoneticPr fontId="4"/>
  </si>
  <si>
    <t>①収益的収支比率
　概ね増加傾向にあるが、今後においても料金収入の増加を見込めないため、維持管理費等の削減に一層努めていく必要がある。
④企業債残高対事業規模比率
　本事業は整備が完了していることに伴い、新たな地方債の発行はないため,数値は年々減少していくと見込まれる。 
⑤経費回収率
　使用料体系が定額料金であるため、急激な使用料収入の減少はないものの反面、増加も期待できないため一層の維持管理費のコストカットに努める。
⑥汚水処理原価
　本事業において使用料は定額制のため有収水量の増加が使用料収入の増加に結びつかない。
⑦施設利用率
　平均値を上回っている状況にあり、このままの水準を保って運営したい。
⑧水洗化率
　水洗化率については浄化槽事業のため100%である。</t>
    <rPh sb="1" eb="3">
      <t>シュウエキ</t>
    </rPh>
    <rPh sb="3" eb="4">
      <t>テキ</t>
    </rPh>
    <rPh sb="4" eb="6">
      <t>シュウシ</t>
    </rPh>
    <rPh sb="6" eb="8">
      <t>ヒリツ</t>
    </rPh>
    <rPh sb="10" eb="11">
      <t>オオム</t>
    </rPh>
    <rPh sb="12" eb="14">
      <t>ゾウカ</t>
    </rPh>
    <rPh sb="14" eb="16">
      <t>ケイコウ</t>
    </rPh>
    <rPh sb="21" eb="23">
      <t>コンゴ</t>
    </rPh>
    <rPh sb="28" eb="30">
      <t>リョウキン</t>
    </rPh>
    <rPh sb="30" eb="32">
      <t>シュウニュウ</t>
    </rPh>
    <rPh sb="33" eb="35">
      <t>ゾウカ</t>
    </rPh>
    <rPh sb="36" eb="38">
      <t>ミコ</t>
    </rPh>
    <rPh sb="44" eb="46">
      <t>イジ</t>
    </rPh>
    <rPh sb="46" eb="48">
      <t>カンリ</t>
    </rPh>
    <rPh sb="48" eb="49">
      <t>ヒ</t>
    </rPh>
    <rPh sb="49" eb="50">
      <t>トウ</t>
    </rPh>
    <rPh sb="51" eb="53">
      <t>サクゲン</t>
    </rPh>
    <rPh sb="54" eb="56">
      <t>イッソウ</t>
    </rPh>
    <rPh sb="56" eb="57">
      <t>ツト</t>
    </rPh>
    <rPh sb="61" eb="63">
      <t>ヒツヨウ</t>
    </rPh>
    <rPh sb="69" eb="71">
      <t>キギョウ</t>
    </rPh>
    <rPh sb="71" eb="72">
      <t>サイ</t>
    </rPh>
    <rPh sb="72" eb="74">
      <t>ザンダカ</t>
    </rPh>
    <rPh sb="75" eb="77">
      <t>ジギョウ</t>
    </rPh>
    <rPh sb="77" eb="79">
      <t>キボ</t>
    </rPh>
    <rPh sb="79" eb="81">
      <t>ヒリツ</t>
    </rPh>
    <rPh sb="83" eb="84">
      <t>ホン</t>
    </rPh>
    <rPh sb="84" eb="86">
      <t>ジギョウ</t>
    </rPh>
    <rPh sb="87" eb="89">
      <t>セイビ</t>
    </rPh>
    <rPh sb="90" eb="91">
      <t>カン</t>
    </rPh>
    <rPh sb="91" eb="92">
      <t>リョウ</t>
    </rPh>
    <rPh sb="99" eb="100">
      <t>トモナ</t>
    </rPh>
    <rPh sb="102" eb="103">
      <t>アラ</t>
    </rPh>
    <rPh sb="105" eb="107">
      <t>チホウ</t>
    </rPh>
    <rPh sb="107" eb="108">
      <t>サイ</t>
    </rPh>
    <rPh sb="109" eb="111">
      <t>ハッコウ</t>
    </rPh>
    <rPh sb="117" eb="119">
      <t>スウチ</t>
    </rPh>
    <rPh sb="120" eb="122">
      <t>ネンネン</t>
    </rPh>
    <rPh sb="122" eb="124">
      <t>ゲンショウ</t>
    </rPh>
    <rPh sb="129" eb="131">
      <t>ミコ</t>
    </rPh>
    <rPh sb="138" eb="140">
      <t>ケイヒ</t>
    </rPh>
    <rPh sb="140" eb="142">
      <t>カイシュウ</t>
    </rPh>
    <rPh sb="142" eb="143">
      <t>リツ</t>
    </rPh>
    <rPh sb="145" eb="147">
      <t>シヨウ</t>
    </rPh>
    <rPh sb="147" eb="148">
      <t>リョウ</t>
    </rPh>
    <rPh sb="148" eb="150">
      <t>タイケイ</t>
    </rPh>
    <rPh sb="151" eb="153">
      <t>テイガク</t>
    </rPh>
    <rPh sb="153" eb="155">
      <t>リョウキン</t>
    </rPh>
    <rPh sb="161" eb="163">
      <t>キュウゲキ</t>
    </rPh>
    <rPh sb="164" eb="167">
      <t>シヨウリョウ</t>
    </rPh>
    <rPh sb="167" eb="169">
      <t>シュウニュウ</t>
    </rPh>
    <rPh sb="170" eb="172">
      <t>ゲンショウ</t>
    </rPh>
    <rPh sb="178" eb="180">
      <t>ハンメン</t>
    </rPh>
    <rPh sb="181" eb="183">
      <t>ゾウカ</t>
    </rPh>
    <rPh sb="184" eb="186">
      <t>キタイ</t>
    </rPh>
    <rPh sb="192" eb="194">
      <t>イッソウ</t>
    </rPh>
    <rPh sb="195" eb="197">
      <t>イジ</t>
    </rPh>
    <rPh sb="197" eb="199">
      <t>カンリ</t>
    </rPh>
    <rPh sb="199" eb="200">
      <t>ヒ</t>
    </rPh>
    <rPh sb="208" eb="209">
      <t>ツト</t>
    </rPh>
    <rPh sb="214" eb="216">
      <t>オスイ</t>
    </rPh>
    <rPh sb="216" eb="218">
      <t>ショリ</t>
    </rPh>
    <rPh sb="218" eb="220">
      <t>ゲンカ</t>
    </rPh>
    <rPh sb="222" eb="223">
      <t>ホン</t>
    </rPh>
    <rPh sb="223" eb="225">
      <t>ジギョウ</t>
    </rPh>
    <rPh sb="229" eb="231">
      <t>シヨウ</t>
    </rPh>
    <rPh sb="231" eb="232">
      <t>リョウ</t>
    </rPh>
    <rPh sb="233" eb="235">
      <t>テイガク</t>
    </rPh>
    <rPh sb="235" eb="236">
      <t>セイ</t>
    </rPh>
    <rPh sb="239" eb="241">
      <t>ユウシュウ</t>
    </rPh>
    <rPh sb="241" eb="243">
      <t>スイリョウ</t>
    </rPh>
    <rPh sb="244" eb="245">
      <t>ゾウ</t>
    </rPh>
    <rPh sb="245" eb="246">
      <t>カ</t>
    </rPh>
    <rPh sb="247" eb="249">
      <t>シヨウ</t>
    </rPh>
    <rPh sb="249" eb="250">
      <t>リョウ</t>
    </rPh>
    <rPh sb="250" eb="252">
      <t>シュウニュウ</t>
    </rPh>
    <rPh sb="253" eb="255">
      <t>ゾウカ</t>
    </rPh>
    <rPh sb="256" eb="257">
      <t>ムス</t>
    </rPh>
    <rPh sb="265" eb="267">
      <t>シセツ</t>
    </rPh>
    <rPh sb="267" eb="270">
      <t>リヨウリツ</t>
    </rPh>
    <rPh sb="272" eb="274">
      <t>ヘイキン</t>
    </rPh>
    <rPh sb="274" eb="275">
      <t>チ</t>
    </rPh>
    <rPh sb="276" eb="278">
      <t>ウワマワ</t>
    </rPh>
    <rPh sb="282" eb="284">
      <t>ジョウキョウ</t>
    </rPh>
    <rPh sb="293" eb="295">
      <t>スイジュン</t>
    </rPh>
    <rPh sb="296" eb="297">
      <t>タモ</t>
    </rPh>
    <rPh sb="299" eb="301">
      <t>ウンエイ</t>
    </rPh>
    <rPh sb="307" eb="310">
      <t>スイセンカ</t>
    </rPh>
    <rPh sb="310" eb="311">
      <t>リツ</t>
    </rPh>
    <rPh sb="313" eb="316">
      <t>スイセンカ</t>
    </rPh>
    <rPh sb="316" eb="317">
      <t>リツ</t>
    </rPh>
    <rPh sb="322" eb="325">
      <t>ジョウカソウ</t>
    </rPh>
    <rPh sb="325" eb="32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</si>
</sst>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FF-4374-B789-412D819FAD72}"/>
            </c:ext>
          </c:extLst>
        </c:ser>
        <c:dLbls>
          <c:showLegendKey val="0"/>
          <c:showVal val="0"/>
          <c:showCatName val="0"/>
          <c:showSerName val="0"/>
          <c:showPercent val="0"/>
          <c:showBubbleSize val="0"/>
        </c:dLbls>
        <c:gapWidth val="150"/>
        <c:axId val="146274224"/>
        <c:axId val="1462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6FF-4374-B789-412D819FAD72}"/>
            </c:ext>
          </c:extLst>
        </c:ser>
        <c:dLbls>
          <c:showLegendKey val="0"/>
          <c:showVal val="0"/>
          <c:showCatName val="0"/>
          <c:showSerName val="0"/>
          <c:showPercent val="0"/>
          <c:showBubbleSize val="0"/>
        </c:dLbls>
        <c:marker val="1"/>
        <c:smooth val="0"/>
        <c:axId val="146274224"/>
        <c:axId val="146269520"/>
      </c:lineChart>
      <c:dateAx>
        <c:axId val="146274224"/>
        <c:scaling>
          <c:orientation val="minMax"/>
        </c:scaling>
        <c:delete val="1"/>
        <c:axPos val="b"/>
        <c:numFmt formatCode="ge" sourceLinked="1"/>
        <c:majorTickMark val="none"/>
        <c:minorTickMark val="none"/>
        <c:tickLblPos val="none"/>
        <c:crossAx val="146269520"/>
        <c:crosses val="autoZero"/>
        <c:auto val="1"/>
        <c:lblOffset val="100"/>
        <c:baseTimeUnit val="years"/>
      </c:dateAx>
      <c:valAx>
        <c:axId val="1462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78.989999999999995</c:v>
                </c:pt>
                <c:pt idx="1">
                  <c:v>74.69</c:v>
                </c:pt>
                <c:pt idx="2">
                  <c:v>72.17</c:v>
                </c:pt>
                <c:pt idx="3">
                  <c:v>69.84</c:v>
                </c:pt>
                <c:pt idx="4">
                  <c:v>69.84</c:v>
                </c:pt>
              </c:numCache>
            </c:numRef>
          </c:val>
          <c:extLst xmlns:c16r2="http://schemas.microsoft.com/office/drawing/2015/06/chart">
            <c:ext xmlns:c16="http://schemas.microsoft.com/office/drawing/2014/chart" uri="{C3380CC4-5D6E-409C-BE32-E72D297353CC}">
              <c16:uniqueId val="{00000000-57FB-4F09-88D7-679E9B4F18A4}"/>
            </c:ext>
          </c:extLst>
        </c:ser>
        <c:dLbls>
          <c:showLegendKey val="0"/>
          <c:showVal val="0"/>
          <c:showCatName val="0"/>
          <c:showSerName val="0"/>
          <c:showPercent val="0"/>
          <c:showBubbleSize val="0"/>
        </c:dLbls>
        <c:gapWidth val="150"/>
        <c:axId val="434921664"/>
        <c:axId val="43491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xmlns:c16r2="http://schemas.microsoft.com/office/drawing/2015/06/chart">
            <c:ext xmlns:c16="http://schemas.microsoft.com/office/drawing/2014/chart" uri="{C3380CC4-5D6E-409C-BE32-E72D297353CC}">
              <c16:uniqueId val="{00000001-57FB-4F09-88D7-679E9B4F18A4}"/>
            </c:ext>
          </c:extLst>
        </c:ser>
        <c:dLbls>
          <c:showLegendKey val="0"/>
          <c:showVal val="0"/>
          <c:showCatName val="0"/>
          <c:showSerName val="0"/>
          <c:showPercent val="0"/>
          <c:showBubbleSize val="0"/>
        </c:dLbls>
        <c:marker val="1"/>
        <c:smooth val="0"/>
        <c:axId val="434921664"/>
        <c:axId val="434917352"/>
      </c:lineChart>
      <c:dateAx>
        <c:axId val="434921664"/>
        <c:scaling>
          <c:orientation val="minMax"/>
        </c:scaling>
        <c:delete val="1"/>
        <c:axPos val="b"/>
        <c:numFmt formatCode="ge" sourceLinked="1"/>
        <c:majorTickMark val="none"/>
        <c:minorTickMark val="none"/>
        <c:tickLblPos val="none"/>
        <c:crossAx val="434917352"/>
        <c:crosses val="autoZero"/>
        <c:auto val="1"/>
        <c:lblOffset val="100"/>
        <c:baseTimeUnit val="years"/>
      </c:dateAx>
      <c:valAx>
        <c:axId val="43491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3DD-458B-A5B5-F280F837D2A7}"/>
            </c:ext>
          </c:extLst>
        </c:ser>
        <c:dLbls>
          <c:showLegendKey val="0"/>
          <c:showVal val="0"/>
          <c:showCatName val="0"/>
          <c:showSerName val="0"/>
          <c:showPercent val="0"/>
          <c:showBubbleSize val="0"/>
        </c:dLbls>
        <c:gapWidth val="150"/>
        <c:axId val="434915784"/>
        <c:axId val="43491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xmlns:c16r2="http://schemas.microsoft.com/office/drawing/2015/06/chart">
            <c:ext xmlns:c16="http://schemas.microsoft.com/office/drawing/2014/chart" uri="{C3380CC4-5D6E-409C-BE32-E72D297353CC}">
              <c16:uniqueId val="{00000001-F3DD-458B-A5B5-F280F837D2A7}"/>
            </c:ext>
          </c:extLst>
        </c:ser>
        <c:dLbls>
          <c:showLegendKey val="0"/>
          <c:showVal val="0"/>
          <c:showCatName val="0"/>
          <c:showSerName val="0"/>
          <c:showPercent val="0"/>
          <c:showBubbleSize val="0"/>
        </c:dLbls>
        <c:marker val="1"/>
        <c:smooth val="0"/>
        <c:axId val="434915784"/>
        <c:axId val="434917744"/>
      </c:lineChart>
      <c:dateAx>
        <c:axId val="434915784"/>
        <c:scaling>
          <c:orientation val="minMax"/>
        </c:scaling>
        <c:delete val="1"/>
        <c:axPos val="b"/>
        <c:numFmt formatCode="ge" sourceLinked="1"/>
        <c:majorTickMark val="none"/>
        <c:minorTickMark val="none"/>
        <c:tickLblPos val="none"/>
        <c:crossAx val="434917744"/>
        <c:crosses val="autoZero"/>
        <c:auto val="1"/>
        <c:lblOffset val="100"/>
        <c:baseTimeUnit val="years"/>
      </c:dateAx>
      <c:valAx>
        <c:axId val="4349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65.06</c:v>
                </c:pt>
                <c:pt idx="1">
                  <c:v>70.53</c:v>
                </c:pt>
                <c:pt idx="2">
                  <c:v>77.09</c:v>
                </c:pt>
                <c:pt idx="3">
                  <c:v>75.38</c:v>
                </c:pt>
                <c:pt idx="4">
                  <c:v>97.38</c:v>
                </c:pt>
              </c:numCache>
            </c:numRef>
          </c:val>
          <c:extLst xmlns:c16r2="http://schemas.microsoft.com/office/drawing/2015/06/chart">
            <c:ext xmlns:c16="http://schemas.microsoft.com/office/drawing/2014/chart" uri="{C3380CC4-5D6E-409C-BE32-E72D297353CC}">
              <c16:uniqueId val="{00000000-BE6E-40B3-8ED3-565389F055A8}"/>
            </c:ext>
          </c:extLst>
        </c:ser>
        <c:dLbls>
          <c:showLegendKey val="0"/>
          <c:showVal val="0"/>
          <c:showCatName val="0"/>
          <c:showSerName val="0"/>
          <c:showPercent val="0"/>
          <c:showBubbleSize val="0"/>
        </c:dLbls>
        <c:gapWidth val="150"/>
        <c:axId val="146271480"/>
        <c:axId val="14626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6E-40B3-8ED3-565389F055A8}"/>
            </c:ext>
          </c:extLst>
        </c:ser>
        <c:dLbls>
          <c:showLegendKey val="0"/>
          <c:showVal val="0"/>
          <c:showCatName val="0"/>
          <c:showSerName val="0"/>
          <c:showPercent val="0"/>
          <c:showBubbleSize val="0"/>
        </c:dLbls>
        <c:marker val="1"/>
        <c:smooth val="0"/>
        <c:axId val="146271480"/>
        <c:axId val="146268344"/>
      </c:lineChart>
      <c:dateAx>
        <c:axId val="146271480"/>
        <c:scaling>
          <c:orientation val="minMax"/>
        </c:scaling>
        <c:delete val="1"/>
        <c:axPos val="b"/>
        <c:numFmt formatCode="ge" sourceLinked="1"/>
        <c:majorTickMark val="none"/>
        <c:minorTickMark val="none"/>
        <c:tickLblPos val="none"/>
        <c:crossAx val="146268344"/>
        <c:crosses val="autoZero"/>
        <c:auto val="1"/>
        <c:lblOffset val="100"/>
        <c:baseTimeUnit val="years"/>
      </c:dateAx>
      <c:valAx>
        <c:axId val="14626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79-4372-831C-53AF0DD1264C}"/>
            </c:ext>
          </c:extLst>
        </c:ser>
        <c:dLbls>
          <c:showLegendKey val="0"/>
          <c:showVal val="0"/>
          <c:showCatName val="0"/>
          <c:showSerName val="0"/>
          <c:showPercent val="0"/>
          <c:showBubbleSize val="0"/>
        </c:dLbls>
        <c:gapWidth val="150"/>
        <c:axId val="435083296"/>
        <c:axId val="4350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79-4372-831C-53AF0DD1264C}"/>
            </c:ext>
          </c:extLst>
        </c:ser>
        <c:dLbls>
          <c:showLegendKey val="0"/>
          <c:showVal val="0"/>
          <c:showCatName val="0"/>
          <c:showSerName val="0"/>
          <c:showPercent val="0"/>
          <c:showBubbleSize val="0"/>
        </c:dLbls>
        <c:marker val="1"/>
        <c:smooth val="0"/>
        <c:axId val="435083296"/>
        <c:axId val="435080944"/>
      </c:lineChart>
      <c:dateAx>
        <c:axId val="435083296"/>
        <c:scaling>
          <c:orientation val="minMax"/>
        </c:scaling>
        <c:delete val="1"/>
        <c:axPos val="b"/>
        <c:numFmt formatCode="ge" sourceLinked="1"/>
        <c:majorTickMark val="none"/>
        <c:minorTickMark val="none"/>
        <c:tickLblPos val="none"/>
        <c:crossAx val="435080944"/>
        <c:crosses val="autoZero"/>
        <c:auto val="1"/>
        <c:lblOffset val="100"/>
        <c:baseTimeUnit val="years"/>
      </c:dateAx>
      <c:valAx>
        <c:axId val="4350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01-4276-88F8-46345D590C16}"/>
            </c:ext>
          </c:extLst>
        </c:ser>
        <c:dLbls>
          <c:showLegendKey val="0"/>
          <c:showVal val="0"/>
          <c:showCatName val="0"/>
          <c:showSerName val="0"/>
          <c:showPercent val="0"/>
          <c:showBubbleSize val="0"/>
        </c:dLbls>
        <c:gapWidth val="150"/>
        <c:axId val="435077024"/>
        <c:axId val="43507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01-4276-88F8-46345D590C16}"/>
            </c:ext>
          </c:extLst>
        </c:ser>
        <c:dLbls>
          <c:showLegendKey val="0"/>
          <c:showVal val="0"/>
          <c:showCatName val="0"/>
          <c:showSerName val="0"/>
          <c:showPercent val="0"/>
          <c:showBubbleSize val="0"/>
        </c:dLbls>
        <c:marker val="1"/>
        <c:smooth val="0"/>
        <c:axId val="435077024"/>
        <c:axId val="435077416"/>
      </c:lineChart>
      <c:dateAx>
        <c:axId val="435077024"/>
        <c:scaling>
          <c:orientation val="minMax"/>
        </c:scaling>
        <c:delete val="1"/>
        <c:axPos val="b"/>
        <c:numFmt formatCode="ge" sourceLinked="1"/>
        <c:majorTickMark val="none"/>
        <c:minorTickMark val="none"/>
        <c:tickLblPos val="none"/>
        <c:crossAx val="435077416"/>
        <c:crosses val="autoZero"/>
        <c:auto val="1"/>
        <c:lblOffset val="100"/>
        <c:baseTimeUnit val="years"/>
      </c:dateAx>
      <c:valAx>
        <c:axId val="43507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2B-4BBE-BACD-E0F4DE284480}"/>
            </c:ext>
          </c:extLst>
        </c:ser>
        <c:dLbls>
          <c:showLegendKey val="0"/>
          <c:showVal val="0"/>
          <c:showCatName val="0"/>
          <c:showSerName val="0"/>
          <c:showPercent val="0"/>
          <c:showBubbleSize val="0"/>
        </c:dLbls>
        <c:gapWidth val="150"/>
        <c:axId val="435082120"/>
        <c:axId val="43507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2B-4BBE-BACD-E0F4DE284480}"/>
            </c:ext>
          </c:extLst>
        </c:ser>
        <c:dLbls>
          <c:showLegendKey val="0"/>
          <c:showVal val="0"/>
          <c:showCatName val="0"/>
          <c:showSerName val="0"/>
          <c:showPercent val="0"/>
          <c:showBubbleSize val="0"/>
        </c:dLbls>
        <c:marker val="1"/>
        <c:smooth val="0"/>
        <c:axId val="435082120"/>
        <c:axId val="435079768"/>
      </c:lineChart>
      <c:dateAx>
        <c:axId val="435082120"/>
        <c:scaling>
          <c:orientation val="minMax"/>
        </c:scaling>
        <c:delete val="1"/>
        <c:axPos val="b"/>
        <c:numFmt formatCode="ge" sourceLinked="1"/>
        <c:majorTickMark val="none"/>
        <c:minorTickMark val="none"/>
        <c:tickLblPos val="none"/>
        <c:crossAx val="435079768"/>
        <c:crosses val="autoZero"/>
        <c:auto val="1"/>
        <c:lblOffset val="100"/>
        <c:baseTimeUnit val="years"/>
      </c:dateAx>
      <c:valAx>
        <c:axId val="43507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8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32-4E84-8EDE-8CB130530D5B}"/>
            </c:ext>
          </c:extLst>
        </c:ser>
        <c:dLbls>
          <c:showLegendKey val="0"/>
          <c:showVal val="0"/>
          <c:showCatName val="0"/>
          <c:showSerName val="0"/>
          <c:showPercent val="0"/>
          <c:showBubbleSize val="0"/>
        </c:dLbls>
        <c:gapWidth val="150"/>
        <c:axId val="435078592"/>
        <c:axId val="43507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2-4E84-8EDE-8CB130530D5B}"/>
            </c:ext>
          </c:extLst>
        </c:ser>
        <c:dLbls>
          <c:showLegendKey val="0"/>
          <c:showVal val="0"/>
          <c:showCatName val="0"/>
          <c:showSerName val="0"/>
          <c:showPercent val="0"/>
          <c:showBubbleSize val="0"/>
        </c:dLbls>
        <c:marker val="1"/>
        <c:smooth val="0"/>
        <c:axId val="435078592"/>
        <c:axId val="435079376"/>
      </c:lineChart>
      <c:dateAx>
        <c:axId val="435078592"/>
        <c:scaling>
          <c:orientation val="minMax"/>
        </c:scaling>
        <c:delete val="1"/>
        <c:axPos val="b"/>
        <c:numFmt formatCode="ge" sourceLinked="1"/>
        <c:majorTickMark val="none"/>
        <c:minorTickMark val="none"/>
        <c:tickLblPos val="none"/>
        <c:crossAx val="435079376"/>
        <c:crosses val="autoZero"/>
        <c:auto val="1"/>
        <c:lblOffset val="100"/>
        <c:baseTimeUnit val="years"/>
      </c:dateAx>
      <c:valAx>
        <c:axId val="43507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2744.08</c:v>
                </c:pt>
                <c:pt idx="1">
                  <c:v>2338.7399999999998</c:v>
                </c:pt>
                <c:pt idx="2">
                  <c:v>50.93</c:v>
                </c:pt>
                <c:pt idx="3">
                  <c:v>1439.94</c:v>
                </c:pt>
                <c:pt idx="4">
                  <c:v>2365.52</c:v>
                </c:pt>
              </c:numCache>
            </c:numRef>
          </c:val>
          <c:extLst xmlns:c16r2="http://schemas.microsoft.com/office/drawing/2015/06/chart">
            <c:ext xmlns:c16="http://schemas.microsoft.com/office/drawing/2014/chart" uri="{C3380CC4-5D6E-409C-BE32-E72D297353CC}">
              <c16:uniqueId val="{00000000-B354-4287-B774-673DBEFB3A7C}"/>
            </c:ext>
          </c:extLst>
        </c:ser>
        <c:dLbls>
          <c:showLegendKey val="0"/>
          <c:showVal val="0"/>
          <c:showCatName val="0"/>
          <c:showSerName val="0"/>
          <c:showPercent val="0"/>
          <c:showBubbleSize val="0"/>
        </c:dLbls>
        <c:gapWidth val="150"/>
        <c:axId val="434915000"/>
        <c:axId val="43491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xmlns:c16r2="http://schemas.microsoft.com/office/drawing/2015/06/chart">
            <c:ext xmlns:c16="http://schemas.microsoft.com/office/drawing/2014/chart" uri="{C3380CC4-5D6E-409C-BE32-E72D297353CC}">
              <c16:uniqueId val="{00000001-B354-4287-B774-673DBEFB3A7C}"/>
            </c:ext>
          </c:extLst>
        </c:ser>
        <c:dLbls>
          <c:showLegendKey val="0"/>
          <c:showVal val="0"/>
          <c:showCatName val="0"/>
          <c:showSerName val="0"/>
          <c:showPercent val="0"/>
          <c:showBubbleSize val="0"/>
        </c:dLbls>
        <c:marker val="1"/>
        <c:smooth val="0"/>
        <c:axId val="434915000"/>
        <c:axId val="434919312"/>
      </c:lineChart>
      <c:dateAx>
        <c:axId val="434915000"/>
        <c:scaling>
          <c:orientation val="minMax"/>
        </c:scaling>
        <c:delete val="1"/>
        <c:axPos val="b"/>
        <c:numFmt formatCode="ge" sourceLinked="1"/>
        <c:majorTickMark val="none"/>
        <c:minorTickMark val="none"/>
        <c:tickLblPos val="none"/>
        <c:crossAx val="434919312"/>
        <c:crosses val="autoZero"/>
        <c:auto val="1"/>
        <c:lblOffset val="100"/>
        <c:baseTimeUnit val="years"/>
      </c:dateAx>
      <c:valAx>
        <c:axId val="4349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1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34.020000000000003</c:v>
                </c:pt>
                <c:pt idx="1">
                  <c:v>35.94</c:v>
                </c:pt>
                <c:pt idx="2">
                  <c:v>46.32</c:v>
                </c:pt>
                <c:pt idx="3">
                  <c:v>52.16</c:v>
                </c:pt>
                <c:pt idx="4">
                  <c:v>35.82</c:v>
                </c:pt>
              </c:numCache>
            </c:numRef>
          </c:val>
          <c:extLst xmlns:c16r2="http://schemas.microsoft.com/office/drawing/2015/06/chart">
            <c:ext xmlns:c16="http://schemas.microsoft.com/office/drawing/2014/chart" uri="{C3380CC4-5D6E-409C-BE32-E72D297353CC}">
              <c16:uniqueId val="{00000000-BF30-45D5-837A-D776DAD169F9}"/>
            </c:ext>
          </c:extLst>
        </c:ser>
        <c:dLbls>
          <c:showLegendKey val="0"/>
          <c:showVal val="0"/>
          <c:showCatName val="0"/>
          <c:showSerName val="0"/>
          <c:showPercent val="0"/>
          <c:showBubbleSize val="0"/>
        </c:dLbls>
        <c:gapWidth val="150"/>
        <c:axId val="434920880"/>
        <c:axId val="43491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xmlns:c16r2="http://schemas.microsoft.com/office/drawing/2015/06/chart">
            <c:ext xmlns:c16="http://schemas.microsoft.com/office/drawing/2014/chart" uri="{C3380CC4-5D6E-409C-BE32-E72D297353CC}">
              <c16:uniqueId val="{00000001-BF30-45D5-837A-D776DAD169F9}"/>
            </c:ext>
          </c:extLst>
        </c:ser>
        <c:dLbls>
          <c:showLegendKey val="0"/>
          <c:showVal val="0"/>
          <c:showCatName val="0"/>
          <c:showSerName val="0"/>
          <c:showPercent val="0"/>
          <c:showBubbleSize val="0"/>
        </c:dLbls>
        <c:marker val="1"/>
        <c:smooth val="0"/>
        <c:axId val="434920880"/>
        <c:axId val="434918136"/>
      </c:lineChart>
      <c:dateAx>
        <c:axId val="434920880"/>
        <c:scaling>
          <c:orientation val="minMax"/>
        </c:scaling>
        <c:delete val="1"/>
        <c:axPos val="b"/>
        <c:numFmt formatCode="ge" sourceLinked="1"/>
        <c:majorTickMark val="none"/>
        <c:minorTickMark val="none"/>
        <c:tickLblPos val="none"/>
        <c:crossAx val="434918136"/>
        <c:crosses val="autoZero"/>
        <c:auto val="1"/>
        <c:lblOffset val="100"/>
        <c:baseTimeUnit val="years"/>
      </c:dateAx>
      <c:valAx>
        <c:axId val="4349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135.19999999999999</c:v>
                </c:pt>
                <c:pt idx="1">
                  <c:v>137.85</c:v>
                </c:pt>
                <c:pt idx="2">
                  <c:v>111.26</c:v>
                </c:pt>
                <c:pt idx="3">
                  <c:v>101.6</c:v>
                </c:pt>
                <c:pt idx="4">
                  <c:v>150</c:v>
                </c:pt>
              </c:numCache>
            </c:numRef>
          </c:val>
          <c:extLst xmlns:c16r2="http://schemas.microsoft.com/office/drawing/2015/06/chart">
            <c:ext xmlns:c16="http://schemas.microsoft.com/office/drawing/2014/chart" uri="{C3380CC4-5D6E-409C-BE32-E72D297353CC}">
              <c16:uniqueId val="{00000000-393D-4B25-9814-4E9027E92C0A}"/>
            </c:ext>
          </c:extLst>
        </c:ser>
        <c:dLbls>
          <c:showLegendKey val="0"/>
          <c:showVal val="0"/>
          <c:showCatName val="0"/>
          <c:showSerName val="0"/>
          <c:showPercent val="0"/>
          <c:showBubbleSize val="0"/>
        </c:dLbls>
        <c:gapWidth val="150"/>
        <c:axId val="434921272"/>
        <c:axId val="4349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xmlns:c16r2="http://schemas.microsoft.com/office/drawing/2015/06/chart">
            <c:ext xmlns:c16="http://schemas.microsoft.com/office/drawing/2014/chart" uri="{C3380CC4-5D6E-409C-BE32-E72D297353CC}">
              <c16:uniqueId val="{00000001-393D-4B25-9814-4E9027E92C0A}"/>
            </c:ext>
          </c:extLst>
        </c:ser>
        <c:dLbls>
          <c:showLegendKey val="0"/>
          <c:showVal val="0"/>
          <c:showCatName val="0"/>
          <c:showSerName val="0"/>
          <c:showPercent val="0"/>
          <c:showBubbleSize val="0"/>
        </c:dLbls>
        <c:marker val="1"/>
        <c:smooth val="0"/>
        <c:axId val="434921272"/>
        <c:axId val="434915392"/>
      </c:lineChart>
      <c:dateAx>
        <c:axId val="434921272"/>
        <c:scaling>
          <c:orientation val="minMax"/>
        </c:scaling>
        <c:delete val="1"/>
        <c:axPos val="b"/>
        <c:numFmt formatCode="ge" sourceLinked="1"/>
        <c:majorTickMark val="none"/>
        <c:minorTickMark val="none"/>
        <c:tickLblPos val="none"/>
        <c:crossAx val="434915392"/>
        <c:crosses val="autoZero"/>
        <c:auto val="1"/>
        <c:lblOffset val="100"/>
        <c:baseTimeUnit val="years"/>
      </c:dateAx>
      <c:valAx>
        <c:axId val="4349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2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topLeftCell="AJ1" workbookViewId="0">
      <selection activeCell="BD1" sqref="B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志賀町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20910</v>
      </c>
      <c r="AM8" s="49"/>
      <c r="AN8" s="49"/>
      <c r="AO8" s="49"/>
      <c r="AP8" s="49"/>
      <c r="AQ8" s="49"/>
      <c r="AR8" s="49"/>
      <c r="AS8" s="49"/>
      <c r="AT8" s="44">
        <f>データ!T6</f>
        <v>246.76</v>
      </c>
      <c r="AU8" s="44"/>
      <c r="AV8" s="44"/>
      <c r="AW8" s="44"/>
      <c r="AX8" s="44"/>
      <c r="AY8" s="44"/>
      <c r="AZ8" s="44"/>
      <c r="BA8" s="44"/>
      <c r="BB8" s="44">
        <f>データ!U6</f>
        <v>84.74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5.42</v>
      </c>
      <c r="Q10" s="44"/>
      <c r="R10" s="44"/>
      <c r="S10" s="44"/>
      <c r="T10" s="44"/>
      <c r="U10" s="44"/>
      <c r="V10" s="44"/>
      <c r="W10" s="44">
        <f>データ!Q6</f>
        <v>100</v>
      </c>
      <c r="X10" s="44"/>
      <c r="Y10" s="44"/>
      <c r="Z10" s="44"/>
      <c r="AA10" s="44"/>
      <c r="AB10" s="44"/>
      <c r="AC10" s="44"/>
      <c r="AD10" s="49">
        <f>データ!R6</f>
        <v>1260</v>
      </c>
      <c r="AE10" s="49"/>
      <c r="AF10" s="49"/>
      <c r="AG10" s="49"/>
      <c r="AH10" s="49"/>
      <c r="AI10" s="49"/>
      <c r="AJ10" s="49"/>
      <c r="AK10" s="2"/>
      <c r="AL10" s="49">
        <f>データ!V6</f>
        <v>1124</v>
      </c>
      <c r="AM10" s="49"/>
      <c r="AN10" s="49"/>
      <c r="AO10" s="49"/>
      <c r="AP10" s="49"/>
      <c r="AQ10" s="49"/>
      <c r="AR10" s="49"/>
      <c r="AS10" s="49"/>
      <c r="AT10" s="44">
        <f>データ!W6</f>
        <v>0.22</v>
      </c>
      <c r="AU10" s="44"/>
      <c r="AV10" s="44"/>
      <c r="AW10" s="44"/>
      <c r="AX10" s="44"/>
      <c r="AY10" s="44"/>
      <c r="AZ10" s="44"/>
      <c r="BA10" s="44"/>
      <c r="BB10" s="44">
        <f>データ!X6</f>
        <v>5109.09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2cxmQSj/AfW/lUODackiQ+rlkDxDtYb7f0jJoiprG3VEwOm5ejleiB5Mm8yvOgBfOqBuw2i9TMAGe3mVX/PKfw==" saltValue="gXF7K6UzwrNyqCh41QLYC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173843</v>
      </c>
      <c r="D6" s="32">
        <f t="shared" si="3"/>
        <v>47</v>
      </c>
      <c r="E6" s="32">
        <f t="shared" si="3"/>
        <v>18</v>
      </c>
      <c r="F6" s="32">
        <f t="shared" si="3"/>
        <v>0</v>
      </c>
      <c r="G6" s="32">
        <f t="shared" si="3"/>
        <v>0</v>
      </c>
      <c r="H6" s="32" t="str">
        <f t="shared" si="3"/>
        <v>石川県　志賀町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5.42</v>
      </c>
      <c r="Q6" s="33">
        <f t="shared" si="3"/>
        <v>100</v>
      </c>
      <c r="R6" s="33">
        <f t="shared" si="3"/>
        <v>1260</v>
      </c>
      <c r="S6" s="33">
        <f t="shared" si="3"/>
        <v>20910</v>
      </c>
      <c r="T6" s="33">
        <f t="shared" si="3"/>
        <v>246.76</v>
      </c>
      <c r="U6" s="33">
        <f t="shared" si="3"/>
        <v>84.74</v>
      </c>
      <c r="V6" s="33">
        <f t="shared" si="3"/>
        <v>1124</v>
      </c>
      <c r="W6" s="33">
        <f t="shared" si="3"/>
        <v>0.22</v>
      </c>
      <c r="X6" s="33">
        <f t="shared" si="3"/>
        <v>5109.09</v>
      </c>
      <c r="Y6" s="34">
        <f>IF(Y7="",NA(),Y7)</f>
        <v>65.06</v>
      </c>
      <c r="Z6" s="34">
        <f t="shared" ref="Z6:AH6" si="4">IF(Z7="",NA(),Z7)</f>
        <v>70.53</v>
      </c>
      <c r="AA6" s="34">
        <f t="shared" si="4"/>
        <v>77.09</v>
      </c>
      <c r="AB6" s="34">
        <f t="shared" si="4"/>
        <v>75.38</v>
      </c>
      <c r="AC6" s="34">
        <f t="shared" si="4"/>
        <v>97.38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2744.08</v>
      </c>
      <c r="BG6" s="34">
        <f t="shared" ref="BG6:BO6" si="7">IF(BG7="",NA(),BG7)</f>
        <v>2338.7399999999998</v>
      </c>
      <c r="BH6" s="34">
        <f t="shared" si="7"/>
        <v>50.93</v>
      </c>
      <c r="BI6" s="34">
        <f t="shared" si="7"/>
        <v>1439.94</v>
      </c>
      <c r="BJ6" s="34">
        <f t="shared" si="7"/>
        <v>2365.52</v>
      </c>
      <c r="BK6" s="34">
        <f t="shared" si="7"/>
        <v>446.63</v>
      </c>
      <c r="BL6" s="34">
        <f t="shared" si="7"/>
        <v>416.91</v>
      </c>
      <c r="BM6" s="34">
        <f t="shared" si="7"/>
        <v>392.19</v>
      </c>
      <c r="BN6" s="34">
        <f t="shared" si="7"/>
        <v>413.5</v>
      </c>
      <c r="BO6" s="34">
        <f t="shared" si="7"/>
        <v>244.85</v>
      </c>
      <c r="BP6" s="33" t="str">
        <f>IF(BP7="","",IF(BP7="-","【-】","【"&amp;SUBSTITUTE(TEXT(BP7,"#,##0.00"),"-","△")&amp;"】"))</f>
        <v>【329.28】</v>
      </c>
      <c r="BQ6" s="34">
        <f>IF(BQ7="",NA(),BQ7)</f>
        <v>34.020000000000003</v>
      </c>
      <c r="BR6" s="34">
        <f t="shared" ref="BR6:BZ6" si="8">IF(BR7="",NA(),BR7)</f>
        <v>35.94</v>
      </c>
      <c r="BS6" s="34">
        <f t="shared" si="8"/>
        <v>46.32</v>
      </c>
      <c r="BT6" s="34">
        <f t="shared" si="8"/>
        <v>52.16</v>
      </c>
      <c r="BU6" s="34">
        <f t="shared" si="8"/>
        <v>35.82</v>
      </c>
      <c r="BV6" s="34">
        <f t="shared" si="8"/>
        <v>58.53</v>
      </c>
      <c r="BW6" s="34">
        <f t="shared" si="8"/>
        <v>57.93</v>
      </c>
      <c r="BX6" s="34">
        <f t="shared" si="8"/>
        <v>57.03</v>
      </c>
      <c r="BY6" s="34">
        <f t="shared" si="8"/>
        <v>55.84</v>
      </c>
      <c r="BZ6" s="34">
        <f t="shared" si="8"/>
        <v>64.78</v>
      </c>
      <c r="CA6" s="33" t="str">
        <f>IF(CA7="","",IF(CA7="-","【-】","【"&amp;SUBSTITUTE(TEXT(CA7,"#,##0.00"),"-","△")&amp;"】"))</f>
        <v>【60.55】</v>
      </c>
      <c r="CB6" s="34">
        <f>IF(CB7="",NA(),CB7)</f>
        <v>135.19999999999999</v>
      </c>
      <c r="CC6" s="34">
        <f t="shared" ref="CC6:CK6" si="9">IF(CC7="",NA(),CC7)</f>
        <v>137.85</v>
      </c>
      <c r="CD6" s="34">
        <f t="shared" si="9"/>
        <v>111.26</v>
      </c>
      <c r="CE6" s="34">
        <f t="shared" si="9"/>
        <v>101.6</v>
      </c>
      <c r="CF6" s="34">
        <f t="shared" si="9"/>
        <v>150</v>
      </c>
      <c r="CG6" s="34">
        <f t="shared" si="9"/>
        <v>266.57</v>
      </c>
      <c r="CH6" s="34">
        <f t="shared" si="9"/>
        <v>276.93</v>
      </c>
      <c r="CI6" s="34">
        <f t="shared" si="9"/>
        <v>283.73</v>
      </c>
      <c r="CJ6" s="34">
        <f t="shared" si="9"/>
        <v>287.57</v>
      </c>
      <c r="CK6" s="34">
        <f t="shared" si="9"/>
        <v>250.21</v>
      </c>
      <c r="CL6" s="33" t="str">
        <f>IF(CL7="","",IF(CL7="-","【-】","【"&amp;SUBSTITUTE(TEXT(CL7,"#,##0.00"),"-","△")&amp;"】"))</f>
        <v>【269.12】</v>
      </c>
      <c r="CM6" s="34">
        <f>IF(CM7="",NA(),CM7)</f>
        <v>78.989999999999995</v>
      </c>
      <c r="CN6" s="34">
        <f t="shared" ref="CN6:CV6" si="10">IF(CN7="",NA(),CN7)</f>
        <v>74.69</v>
      </c>
      <c r="CO6" s="34">
        <f t="shared" si="10"/>
        <v>72.17</v>
      </c>
      <c r="CP6" s="34">
        <f t="shared" si="10"/>
        <v>69.84</v>
      </c>
      <c r="CQ6" s="34">
        <f t="shared" si="10"/>
        <v>69.84</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173843</v>
      </c>
      <c r="D7" s="36">
        <v>47</v>
      </c>
      <c r="E7" s="36">
        <v>18</v>
      </c>
      <c r="F7" s="36">
        <v>0</v>
      </c>
      <c r="G7" s="36">
        <v>0</v>
      </c>
      <c r="H7" s="36" t="s">
        <v>110</v>
      </c>
      <c r="I7" s="36" t="s">
        <v>111</v>
      </c>
      <c r="J7" s="36" t="s">
        <v>112</v>
      </c>
      <c r="K7" s="36" t="s">
        <v>113</v>
      </c>
      <c r="L7" s="36" t="s">
        <v>114</v>
      </c>
      <c r="M7" s="36" t="s">
        <v>115</v>
      </c>
      <c r="N7" s="37" t="s">
        <v>116</v>
      </c>
      <c r="O7" s="37" t="s">
        <v>117</v>
      </c>
      <c r="P7" s="37">
        <v>5.42</v>
      </c>
      <c r="Q7" s="37">
        <v>100</v>
      </c>
      <c r="R7" s="37">
        <v>1260</v>
      </c>
      <c r="S7" s="37">
        <v>20910</v>
      </c>
      <c r="T7" s="37">
        <v>246.76</v>
      </c>
      <c r="U7" s="37">
        <v>84.74</v>
      </c>
      <c r="V7" s="37">
        <v>1124</v>
      </c>
      <c r="W7" s="37">
        <v>0.22</v>
      </c>
      <c r="X7" s="37">
        <v>5109.09</v>
      </c>
      <c r="Y7" s="37">
        <v>65.06</v>
      </c>
      <c r="Z7" s="37">
        <v>70.53</v>
      </c>
      <c r="AA7" s="37">
        <v>77.09</v>
      </c>
      <c r="AB7" s="37">
        <v>75.38</v>
      </c>
      <c r="AC7" s="37">
        <v>97.38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2744.08</v>
      </c>
      <c r="BG7" s="37">
        <v>2338.7399999999998</v>
      </c>
      <c r="BH7" s="37">
        <v>50.93</v>
      </c>
      <c r="BI7" s="37">
        <v>1439.94</v>
      </c>
      <c r="BJ7" s="37">
        <v>2365.52</v>
      </c>
      <c r="BK7" s="37">
        <v>446.63</v>
      </c>
      <c r="BL7" s="37">
        <v>416.91</v>
      </c>
      <c r="BM7" s="37">
        <v>392.19</v>
      </c>
      <c r="BN7" s="37">
        <v>413.5</v>
      </c>
      <c r="BO7" s="37">
        <v>244.85</v>
      </c>
      <c r="BP7" s="37">
        <v>329.28</v>
      </c>
      <c r="BQ7" s="37">
        <v>34.020000000000003</v>
      </c>
      <c r="BR7" s="37">
        <v>35.94</v>
      </c>
      <c r="BS7" s="37">
        <v>46.32</v>
      </c>
      <c r="BT7" s="37">
        <v>52.16</v>
      </c>
      <c r="BU7" s="37">
        <v>35.82</v>
      </c>
      <c r="BV7" s="37">
        <v>58.53</v>
      </c>
      <c r="BW7" s="37">
        <v>57.93</v>
      </c>
      <c r="BX7" s="37">
        <v>57.03</v>
      </c>
      <c r="BY7" s="37">
        <v>55.84</v>
      </c>
      <c r="BZ7" s="37">
        <v>64.78</v>
      </c>
      <c r="CA7" s="37">
        <v>60.55</v>
      </c>
      <c r="CB7" s="37">
        <v>135.19999999999999</v>
      </c>
      <c r="CC7" s="37">
        <v>137.85</v>
      </c>
      <c r="CD7" s="37">
        <v>111.26</v>
      </c>
      <c r="CE7" s="37">
        <v>101.6</v>
      </c>
      <c r="CF7" s="37">
        <v>150</v>
      </c>
      <c r="CG7" s="37">
        <v>266.57</v>
      </c>
      <c r="CH7" s="37">
        <v>276.93</v>
      </c>
      <c r="CI7" s="37">
        <v>283.73</v>
      </c>
      <c r="CJ7" s="37">
        <v>287.57</v>
      </c>
      <c r="CK7" s="37">
        <v>250.21</v>
      </c>
      <c r="CL7" s="37">
        <v>269.12</v>
      </c>
      <c r="CM7" s="37">
        <v>78.989999999999995</v>
      </c>
      <c r="CN7" s="37">
        <v>74.69</v>
      </c>
      <c r="CO7" s="37">
        <v>72.17</v>
      </c>
      <c r="CP7" s="37">
        <v>69.84</v>
      </c>
      <c r="CQ7" s="37">
        <v>69.84</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2019-01-22T00:13:26Z</cp:lastPrinted>
  <dcterms:created xsi:type="dcterms:W3CDTF">2018-12-03T09:39:39Z</dcterms:created>
  <dcterms:modified xsi:type="dcterms:W3CDTF">2019-02-20T02:06:47Z</dcterms:modified>
  <cp:category/>
</cp:coreProperties>
</file>