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6G0wS/tYpCv7P5hMuXPGV8ktvBee4rq3QDg+k/zBBRu5JXR0+RaWc1xyEgOco0FPeuYVBPIukNBn+cDwo4IZcA==" workbookSaltValue="ApyJyFT/QpgFM9iWuxazPA=="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Q6" i="5"/>
  <c r="P6" i="5"/>
  <c r="P10" i="4" s="1"/>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I10" i="4"/>
  <c r="B10" i="4"/>
  <c r="BB8" i="4"/>
  <c r="AL8" i="4"/>
  <c r="AD8" i="4"/>
  <c r="W8" i="4"/>
  <c r="P8" i="4"/>
  <c r="I8" i="4"/>
  <c r="B8" i="4"/>
  <c r="B6" i="4"/>
  <c r="C10" i="5" l="1"/>
  <c r="D10" i="5"/>
  <c r="E10" i="5"/>
  <c r="B10" i="5"/>
</calcChain>
</file>

<file path=xl/sharedStrings.xml><?xml version="1.0" encoding="utf-8"?>
<sst xmlns="http://schemas.openxmlformats.org/spreadsheetml/2006/main" count="257" uniqueCount="123">
  <si>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</si>
  <si>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</si>
  <si>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</si>
  <si>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</si>
  <si>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</si>
  <si>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</si>
  <si>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</si>
  <si>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</si>
  <si>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</si>
  <si>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</si>
  <si>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</si>
  <si>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</si>
  <si>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</si>
  <si>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</si>
  <si>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</si>
  <si>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</si>
  <si>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</si>
  <si>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</si>
  <si>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</si>
  <si>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</si>
  <si>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</si>
  <si>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</si>
  <si>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</si>
  <si>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</si>
  <si>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</si>
  <si>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</si>
  <si>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</si>
  <si>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</si>
  <si>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</si>
  <si>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</si>
  <si>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</si>
  <si>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</si>
  <si>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</si>
  <si>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</si>
  <si>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</si>
  <si>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</si>
  <si>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</si>
  <si>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</si>
  <si>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</si>
  <si>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</si>
  <si>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</si>
  <si>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</si>
  <si>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</si>
  <si>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</si>
  <si>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</si>
  <si>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</si>
  <si>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</si>
  <si>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</si>
  <si>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</si>
  <si>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</si>
  <si>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</si>
  <si>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</si>
  <si>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</si>
  <si>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</si>
  <si>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</si>
  <si>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</si>
  <si>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</si>
  <si>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</si>
  <si>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</si>
  <si>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</si>
  <si>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</si>
  <si>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</si>
  <si>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</si>
  <si>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</si>
  <si>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</si>
  <si>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</si>
  <si>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</si>
  <si>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</si>
  <si>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</si>
  <si>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</si>
  <si>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</si>
  <si>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</si>
  <si>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</si>
  <si>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</si>
  <si>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</si>
  <si>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</si>
  <si>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</si>
  <si>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</si>
  <si>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</si>
  <si>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</si>
  <si>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</si>
  <si>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</si>
  <si>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</si>
  <si>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</si>
  <si>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</si>
  <si>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</si>
  <si>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</si>
  <si>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</si>
  <si>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</si>
  <si>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</si>
  <si>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</si>
  <si>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</si>
  <si>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</si>
  <si>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</si>
  <si>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</si>
  <si>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</si>
  <si>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</si>
  <si>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</si>
  <si>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</si>
  <si>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</si>
  <si>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</si>
  <si>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</si>
  <si>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</si>
  <si>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</si>
  <si>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</si>
  <si>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</si>
  <si>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</si>
  <si>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</si>
  <si>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宝達志水町</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</si>
  <si>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</si>
  <si>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</si>
  <si>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</si>
  <si>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</si>
  <si>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</si>
  <si>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</si>
  <si>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</si>
  <si>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</si>
  <si>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</si>
  <si>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</si>
  <si>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</si>
  <si>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①有形固定資産減価償却率については、増加傾向にある。計画的に施設の更新を図っていく必要がある。</t>
    <rPh sb="1" eb="3">
      <t>ユウケイ</t>
    </rPh>
    <rPh sb="3" eb="5">
      <t>コテイ</t>
    </rPh>
    <rPh sb="5" eb="7">
      <t>シサン</t>
    </rPh>
    <rPh sb="7" eb="9">
      <t>ゲンカ</t>
    </rPh>
    <rPh sb="9" eb="11">
      <t>ショウキャク</t>
    </rPh>
    <rPh sb="11" eb="12">
      <t>リツ</t>
    </rPh>
    <rPh sb="18" eb="20">
      <t>ゾウカ</t>
    </rPh>
    <rPh sb="20" eb="22">
      <t>ケイコウ</t>
    </rPh>
    <rPh sb="26" eb="29">
      <t>ケイカクテキ</t>
    </rPh>
    <rPh sb="30" eb="32">
      <t>シセツ</t>
    </rPh>
    <rPh sb="33" eb="35">
      <t>コウシン</t>
    </rPh>
    <rPh sb="36" eb="37">
      <t>ハカ</t>
    </rPh>
    <rPh sb="41" eb="43">
      <t>ヒツヨウ</t>
    </rPh>
    <phoneticPr fontId="16"/>
  </si>
  <si>
    <t>今後の人口減少を踏まえ、施設の更新を計画的に行いつつ、効率的な経営を行っていく必要がある。</t>
    <rPh sb="0" eb="2">
      <t>コンゴ</t>
    </rPh>
    <rPh sb="3" eb="5">
      <t>ジンコウ</t>
    </rPh>
    <rPh sb="5" eb="7">
      <t>ゲンショウ</t>
    </rPh>
    <rPh sb="8" eb="9">
      <t>フ</t>
    </rPh>
    <rPh sb="12" eb="14">
      <t>シセツ</t>
    </rPh>
    <rPh sb="15" eb="17">
      <t>コウシン</t>
    </rPh>
    <rPh sb="18" eb="21">
      <t>ケイカクテキ</t>
    </rPh>
    <rPh sb="22" eb="23">
      <t>オコナ</t>
    </rPh>
    <rPh sb="27" eb="30">
      <t>コウリツテキ</t>
    </rPh>
    <rPh sb="31" eb="33">
      <t>ケイエイ</t>
    </rPh>
    <rPh sb="34" eb="35">
      <t>オコナ</t>
    </rPh>
    <rPh sb="39" eb="41">
      <t>ヒツヨウ</t>
    </rPh>
    <phoneticPr fontId="16"/>
  </si>
  <si>
    <t>①他会計補助金の減によりH29は経常収支比率が100%未満になった。今後、赤字補てん分の他会計補助金の繰入など財政部局と相談しながら100%以上を目指す。
②他会計補助金の減によりH28は欠損金が発生した。今後、赤字補てん分の他会計補助金の繰入など財政部局と相談しながら欠損金の解消に努めていく。
③流動比率については、類似団体の数値を上回っている。より一層の効率的な経営を行っていく必要がある。
④企業債残高対事業規模比率については、類似団体の数値を上回っている。近年は、建設改良を行っておらず、比率については減少の方向である。
⑤経費回収率については、類似団体を上回っている状況である。
⑥汚水処理原価については、類似団体を下回っている。より一層の効率的な経営を行っていく必要がある。
⑦施設利用率については、施設処理能力に見合う有収水量がないため、類似団体を下回っている。人口減少等により、浄化槽の使用者が少ないためである。
⑧水洗化率については、100%となっている。</t>
    <rPh sb="1" eb="2">
      <t>ホカ</t>
    </rPh>
    <rPh sb="2" eb="4">
      <t>カイケイ</t>
    </rPh>
    <rPh sb="4" eb="7">
      <t>ホジョキン</t>
    </rPh>
    <rPh sb="8" eb="9">
      <t>ゲン</t>
    </rPh>
    <rPh sb="16" eb="18">
      <t>ケイジョウ</t>
    </rPh>
    <rPh sb="18" eb="20">
      <t>シュウシ</t>
    </rPh>
    <rPh sb="20" eb="22">
      <t>ヒリツ</t>
    </rPh>
    <rPh sb="27" eb="29">
      <t>ミマン</t>
    </rPh>
    <rPh sb="34" eb="36">
      <t>コンゴ</t>
    </rPh>
    <rPh sb="37" eb="39">
      <t>アカジ</t>
    </rPh>
    <rPh sb="39" eb="40">
      <t>ホ</t>
    </rPh>
    <rPh sb="42" eb="43">
      <t>ブン</t>
    </rPh>
    <rPh sb="44" eb="45">
      <t>ホカ</t>
    </rPh>
    <rPh sb="45" eb="47">
      <t>カイケイ</t>
    </rPh>
    <rPh sb="47" eb="50">
      <t>ホジョキン</t>
    </rPh>
    <rPh sb="51" eb="53">
      <t>クリイレ</t>
    </rPh>
    <rPh sb="55" eb="57">
      <t>ザイセイ</t>
    </rPh>
    <rPh sb="57" eb="59">
      <t>ブキョク</t>
    </rPh>
    <rPh sb="60" eb="62">
      <t>ソウダン</t>
    </rPh>
    <rPh sb="70" eb="72">
      <t>イジョウ</t>
    </rPh>
    <rPh sb="73" eb="75">
      <t>メザ</t>
    </rPh>
    <rPh sb="79" eb="80">
      <t>タ</t>
    </rPh>
    <rPh sb="80" eb="82">
      <t>カイケイ</t>
    </rPh>
    <rPh sb="82" eb="85">
      <t>ホジョキン</t>
    </rPh>
    <rPh sb="86" eb="87">
      <t>ゲン</t>
    </rPh>
    <rPh sb="94" eb="97">
      <t>ケッソンキン</t>
    </rPh>
    <rPh sb="98" eb="100">
      <t>ハッセイ</t>
    </rPh>
    <rPh sb="103" eb="105">
      <t>コンゴ</t>
    </rPh>
    <rPh sb="106" eb="108">
      <t>アカジ</t>
    </rPh>
    <rPh sb="108" eb="109">
      <t>ホ</t>
    </rPh>
    <rPh sb="111" eb="112">
      <t>ブン</t>
    </rPh>
    <rPh sb="113" eb="114">
      <t>ホカ</t>
    </rPh>
    <rPh sb="114" eb="116">
      <t>カイケイ</t>
    </rPh>
    <rPh sb="116" eb="119">
      <t>ホジョキン</t>
    </rPh>
    <rPh sb="120" eb="122">
      <t>クリイレ</t>
    </rPh>
    <rPh sb="124" eb="126">
      <t>ザイセイ</t>
    </rPh>
    <rPh sb="126" eb="127">
      <t>ブ</t>
    </rPh>
    <rPh sb="127" eb="128">
      <t>キョク</t>
    </rPh>
    <rPh sb="129" eb="131">
      <t>ソウダン</t>
    </rPh>
    <rPh sb="135" eb="138">
      <t>ケッソンキン</t>
    </rPh>
    <rPh sb="139" eb="141">
      <t>カイショウ</t>
    </rPh>
    <rPh sb="142" eb="143">
      <t>ツト</t>
    </rPh>
    <rPh sb="150" eb="152">
      <t>リュウドウ</t>
    </rPh>
    <rPh sb="152" eb="154">
      <t>ヒリツ</t>
    </rPh>
    <rPh sb="160" eb="162">
      <t>ルイジ</t>
    </rPh>
    <rPh sb="162" eb="164">
      <t>ダンタイ</t>
    </rPh>
    <rPh sb="165" eb="167">
      <t>スウチ</t>
    </rPh>
    <rPh sb="168" eb="170">
      <t>ウワマワ</t>
    </rPh>
    <rPh sb="177" eb="179">
      <t>イッソウ</t>
    </rPh>
    <rPh sb="180" eb="183">
      <t>コウリツテキ</t>
    </rPh>
    <rPh sb="184" eb="186">
      <t>ケイエイ</t>
    </rPh>
    <rPh sb="187" eb="188">
      <t>オコナ</t>
    </rPh>
    <rPh sb="192" eb="194">
      <t>ヒツヨウ</t>
    </rPh>
    <rPh sb="200" eb="202">
      <t>キギョウ</t>
    </rPh>
    <rPh sb="202" eb="203">
      <t>サイ</t>
    </rPh>
    <rPh sb="203" eb="205">
      <t>ザンダカ</t>
    </rPh>
    <rPh sb="309" eb="311">
      <t>ルイジ</t>
    </rPh>
    <rPh sb="311" eb="313">
      <t>ダンタイ</t>
    </rPh>
    <rPh sb="314" eb="316">
      <t>シタマワ</t>
    </rPh>
    <rPh sb="323" eb="325">
      <t>イッソウ</t>
    </rPh>
    <rPh sb="326" eb="329">
      <t>コウリツテキ</t>
    </rPh>
    <rPh sb="330" eb="332">
      <t>ケイエイ</t>
    </rPh>
    <rPh sb="333" eb="334">
      <t>オコナ</t>
    </rPh>
    <rPh sb="338" eb="340">
      <t>ヒツヨウ</t>
    </rPh>
    <rPh sb="346" eb="348">
      <t>シセツ</t>
    </rPh>
    <rPh sb="348" eb="351">
      <t>リヨウリツ</t>
    </rPh>
    <rPh sb="357" eb="359">
      <t>シセツ</t>
    </rPh>
    <rPh sb="359" eb="361">
      <t>ショリ</t>
    </rPh>
    <rPh sb="361" eb="363">
      <t>ノウリョク</t>
    </rPh>
    <rPh sb="364" eb="366">
      <t>ミア</t>
    </rPh>
    <rPh sb="377" eb="379">
      <t>ルイジ</t>
    </rPh>
    <rPh sb="379" eb="381">
      <t>ダンタイ</t>
    </rPh>
    <rPh sb="382" eb="384">
      <t>シタマワ</t>
    </rPh>
    <rPh sb="389" eb="391">
      <t>ジンコウ</t>
    </rPh>
    <rPh sb="391" eb="393">
      <t>ゲンショウ</t>
    </rPh>
    <rPh sb="393" eb="394">
      <t>トウ</t>
    </rPh>
    <rPh sb="398" eb="401">
      <t>ジョウカソウ</t>
    </rPh>
    <rPh sb="402" eb="405">
      <t>シヨウシャ</t>
    </rPh>
    <rPh sb="406" eb="407">
      <t>スク</t>
    </rPh>
    <rPh sb="417" eb="420">
      <t>スイセンカ</t>
    </rPh>
    <rPh sb="420" eb="421">
      <t>リツ</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</si>
</sst>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176-4177-9687-4708C5F4CC26}"/>
            </c:ext>
          </c:extLst>
        </c:ser>
        <c:dLbls>
          <c:showLegendKey val="0"/>
          <c:showVal val="0"/>
          <c:showCatName val="0"/>
          <c:showSerName val="0"/>
          <c:showPercent val="0"/>
          <c:showBubbleSize val="0"/>
        </c:dLbls>
        <c:gapWidth val="150"/>
        <c:axId val="87525632"/>
        <c:axId val="8754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3176-4177-9687-4708C5F4CC26}"/>
            </c:ext>
          </c:extLst>
        </c:ser>
        <c:dLbls>
          <c:showLegendKey val="0"/>
          <c:showVal val="0"/>
          <c:showCatName val="0"/>
          <c:showSerName val="0"/>
          <c:showPercent val="0"/>
          <c:showBubbleSize val="0"/>
        </c:dLbls>
        <c:marker val="1"/>
        <c:smooth val="0"/>
        <c:axId val="87525632"/>
        <c:axId val="87544192"/>
      </c:lineChart>
      <c:dateAx>
        <c:axId val="87525632"/>
        <c:scaling>
          <c:orientation val="minMax"/>
        </c:scaling>
        <c:delete val="1"/>
        <c:axPos val="b"/>
        <c:numFmt formatCode="ge" sourceLinked="1"/>
        <c:majorTickMark val="none"/>
        <c:minorTickMark val="none"/>
        <c:tickLblPos val="none"/>
        <c:crossAx val="87544192"/>
        <c:crosses val="autoZero"/>
        <c:auto val="1"/>
        <c:lblOffset val="100"/>
        <c:baseTimeUnit val="years"/>
      </c:dateAx>
      <c:valAx>
        <c:axId val="8754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2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33.33</c:v>
                </c:pt>
                <c:pt idx="1">
                  <c:v>35.19</c:v>
                </c:pt>
                <c:pt idx="2">
                  <c:v>35.19</c:v>
                </c:pt>
                <c:pt idx="3">
                  <c:v>33.33</c:v>
                </c:pt>
                <c:pt idx="4">
                  <c:v>31.48</c:v>
                </c:pt>
              </c:numCache>
            </c:numRef>
          </c:val>
          <c:extLst xmlns:c16r2="http://schemas.microsoft.com/office/drawing/2015/06/chart">
            <c:ext xmlns:c16="http://schemas.microsoft.com/office/drawing/2014/chart" uri="{C3380CC4-5D6E-409C-BE32-E72D297353CC}">
              <c16:uniqueId val="{00000000-2581-4BC6-85BE-B1C9AAEB5385}"/>
            </c:ext>
          </c:extLst>
        </c:ser>
        <c:dLbls>
          <c:showLegendKey val="0"/>
          <c:showVal val="0"/>
          <c:showCatName val="0"/>
          <c:showSerName val="0"/>
          <c:showPercent val="0"/>
          <c:showBubbleSize val="0"/>
        </c:dLbls>
        <c:gapWidth val="150"/>
        <c:axId val="99895552"/>
        <c:axId val="9991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2581-4BC6-85BE-B1C9AAEB5385}"/>
            </c:ext>
          </c:extLst>
        </c:ser>
        <c:dLbls>
          <c:showLegendKey val="0"/>
          <c:showVal val="0"/>
          <c:showCatName val="0"/>
          <c:showSerName val="0"/>
          <c:showPercent val="0"/>
          <c:showBubbleSize val="0"/>
        </c:dLbls>
        <c:marker val="1"/>
        <c:smooth val="0"/>
        <c:axId val="99895552"/>
        <c:axId val="99910016"/>
      </c:lineChart>
      <c:dateAx>
        <c:axId val="99895552"/>
        <c:scaling>
          <c:orientation val="minMax"/>
        </c:scaling>
        <c:delete val="1"/>
        <c:axPos val="b"/>
        <c:numFmt formatCode="ge" sourceLinked="1"/>
        <c:majorTickMark val="none"/>
        <c:minorTickMark val="none"/>
        <c:tickLblPos val="none"/>
        <c:crossAx val="99910016"/>
        <c:crosses val="autoZero"/>
        <c:auto val="1"/>
        <c:lblOffset val="100"/>
        <c:baseTimeUnit val="years"/>
      </c:dateAx>
      <c:valAx>
        <c:axId val="9991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9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F59E-443D-ADB6-AA0F532EFBDF}"/>
            </c:ext>
          </c:extLst>
        </c:ser>
        <c:dLbls>
          <c:showLegendKey val="0"/>
          <c:showVal val="0"/>
          <c:showCatName val="0"/>
          <c:showSerName val="0"/>
          <c:showPercent val="0"/>
          <c:showBubbleSize val="0"/>
        </c:dLbls>
        <c:gapWidth val="150"/>
        <c:axId val="99560064"/>
        <c:axId val="9956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F59E-443D-ADB6-AA0F532EFBDF}"/>
            </c:ext>
          </c:extLst>
        </c:ser>
        <c:dLbls>
          <c:showLegendKey val="0"/>
          <c:showVal val="0"/>
          <c:showCatName val="0"/>
          <c:showSerName val="0"/>
          <c:showPercent val="0"/>
          <c:showBubbleSize val="0"/>
        </c:dLbls>
        <c:marker val="1"/>
        <c:smooth val="0"/>
        <c:axId val="99560064"/>
        <c:axId val="99566336"/>
      </c:lineChart>
      <c:dateAx>
        <c:axId val="99560064"/>
        <c:scaling>
          <c:orientation val="minMax"/>
        </c:scaling>
        <c:delete val="1"/>
        <c:axPos val="b"/>
        <c:numFmt formatCode="ge" sourceLinked="1"/>
        <c:majorTickMark val="none"/>
        <c:minorTickMark val="none"/>
        <c:tickLblPos val="none"/>
        <c:crossAx val="99566336"/>
        <c:crosses val="autoZero"/>
        <c:auto val="1"/>
        <c:lblOffset val="100"/>
        <c:baseTimeUnit val="years"/>
      </c:dateAx>
      <c:valAx>
        <c:axId val="9956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6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109.91</c:v>
                </c:pt>
                <c:pt idx="1">
                  <c:v>118.5</c:v>
                </c:pt>
                <c:pt idx="2">
                  <c:v>124.03</c:v>
                </c:pt>
                <c:pt idx="3">
                  <c:v>74.010000000000005</c:v>
                </c:pt>
                <c:pt idx="4">
                  <c:v>78.23</c:v>
                </c:pt>
              </c:numCache>
            </c:numRef>
          </c:val>
          <c:extLst xmlns:c16r2="http://schemas.microsoft.com/office/drawing/2015/06/chart">
            <c:ext xmlns:c16="http://schemas.microsoft.com/office/drawing/2014/chart" uri="{C3380CC4-5D6E-409C-BE32-E72D297353CC}">
              <c16:uniqueId val="{00000000-9451-4A34-B3FA-4554862E5311}"/>
            </c:ext>
          </c:extLst>
        </c:ser>
        <c:dLbls>
          <c:showLegendKey val="0"/>
          <c:showVal val="0"/>
          <c:showCatName val="0"/>
          <c:showSerName val="0"/>
          <c:showPercent val="0"/>
          <c:showBubbleSize val="0"/>
        </c:dLbls>
        <c:gapWidth val="150"/>
        <c:axId val="97204864"/>
        <c:axId val="9721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89.7</c:v>
                </c:pt>
                <c:pt idx="1">
                  <c:v>90.66</c:v>
                </c:pt>
                <c:pt idx="2">
                  <c:v>89.69</c:v>
                </c:pt>
                <c:pt idx="3">
                  <c:v>85.72</c:v>
                </c:pt>
                <c:pt idx="4">
                  <c:v>93.44</c:v>
                </c:pt>
              </c:numCache>
            </c:numRef>
          </c:val>
          <c:smooth val="0"/>
          <c:extLst xmlns:c16r2="http://schemas.microsoft.com/office/drawing/2015/06/chart">
            <c:ext xmlns:c16="http://schemas.microsoft.com/office/drawing/2014/chart" uri="{C3380CC4-5D6E-409C-BE32-E72D297353CC}">
              <c16:uniqueId val="{00000001-9451-4A34-B3FA-4554862E5311}"/>
            </c:ext>
          </c:extLst>
        </c:ser>
        <c:dLbls>
          <c:showLegendKey val="0"/>
          <c:showVal val="0"/>
          <c:showCatName val="0"/>
          <c:showSerName val="0"/>
          <c:showPercent val="0"/>
          <c:showBubbleSize val="0"/>
        </c:dLbls>
        <c:marker val="1"/>
        <c:smooth val="0"/>
        <c:axId val="97204864"/>
        <c:axId val="97215232"/>
      </c:lineChart>
      <c:dateAx>
        <c:axId val="97204864"/>
        <c:scaling>
          <c:orientation val="minMax"/>
        </c:scaling>
        <c:delete val="1"/>
        <c:axPos val="b"/>
        <c:numFmt formatCode="ge" sourceLinked="1"/>
        <c:majorTickMark val="none"/>
        <c:minorTickMark val="none"/>
        <c:tickLblPos val="none"/>
        <c:crossAx val="97215232"/>
        <c:crosses val="autoZero"/>
        <c:auto val="1"/>
        <c:lblOffset val="100"/>
        <c:baseTimeUnit val="years"/>
      </c:dateAx>
      <c:valAx>
        <c:axId val="9721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0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11.55</c:v>
                </c:pt>
                <c:pt idx="1">
                  <c:v>25.35</c:v>
                </c:pt>
                <c:pt idx="2">
                  <c:v>27.93</c:v>
                </c:pt>
                <c:pt idx="3">
                  <c:v>30.3</c:v>
                </c:pt>
                <c:pt idx="4">
                  <c:v>32.75</c:v>
                </c:pt>
              </c:numCache>
            </c:numRef>
          </c:val>
          <c:extLst xmlns:c16r2="http://schemas.microsoft.com/office/drawing/2015/06/chart">
            <c:ext xmlns:c16="http://schemas.microsoft.com/office/drawing/2014/chart" uri="{C3380CC4-5D6E-409C-BE32-E72D297353CC}">
              <c16:uniqueId val="{00000000-B63F-4F01-BC2F-031BA6E8183D}"/>
            </c:ext>
          </c:extLst>
        </c:ser>
        <c:dLbls>
          <c:showLegendKey val="0"/>
          <c:showVal val="0"/>
          <c:showCatName val="0"/>
          <c:showSerName val="0"/>
          <c:showPercent val="0"/>
          <c:showBubbleSize val="0"/>
        </c:dLbls>
        <c:gapWidth val="150"/>
        <c:axId val="97124352"/>
        <c:axId val="9712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6.48</c:v>
                </c:pt>
                <c:pt idx="1">
                  <c:v>13.6</c:v>
                </c:pt>
                <c:pt idx="2">
                  <c:v>14.97</c:v>
                </c:pt>
                <c:pt idx="3">
                  <c:v>16.16</c:v>
                </c:pt>
                <c:pt idx="4">
                  <c:v>16.420000000000002</c:v>
                </c:pt>
              </c:numCache>
            </c:numRef>
          </c:val>
          <c:smooth val="0"/>
          <c:extLst xmlns:c16r2="http://schemas.microsoft.com/office/drawing/2015/06/chart">
            <c:ext xmlns:c16="http://schemas.microsoft.com/office/drawing/2014/chart" uri="{C3380CC4-5D6E-409C-BE32-E72D297353CC}">
              <c16:uniqueId val="{00000001-B63F-4F01-BC2F-031BA6E8183D}"/>
            </c:ext>
          </c:extLst>
        </c:ser>
        <c:dLbls>
          <c:showLegendKey val="0"/>
          <c:showVal val="0"/>
          <c:showCatName val="0"/>
          <c:showSerName val="0"/>
          <c:showPercent val="0"/>
          <c:showBubbleSize val="0"/>
        </c:dLbls>
        <c:marker val="1"/>
        <c:smooth val="0"/>
        <c:axId val="97124352"/>
        <c:axId val="97125888"/>
      </c:lineChart>
      <c:dateAx>
        <c:axId val="97124352"/>
        <c:scaling>
          <c:orientation val="minMax"/>
        </c:scaling>
        <c:delete val="1"/>
        <c:axPos val="b"/>
        <c:numFmt formatCode="ge" sourceLinked="1"/>
        <c:majorTickMark val="none"/>
        <c:minorTickMark val="none"/>
        <c:tickLblPos val="none"/>
        <c:crossAx val="97125888"/>
        <c:crosses val="autoZero"/>
        <c:auto val="1"/>
        <c:lblOffset val="100"/>
        <c:baseTimeUnit val="years"/>
      </c:dateAx>
      <c:valAx>
        <c:axId val="9712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2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ACD-4B42-808D-0C0F2105C1D5}"/>
            </c:ext>
          </c:extLst>
        </c:ser>
        <c:dLbls>
          <c:showLegendKey val="0"/>
          <c:showVal val="0"/>
          <c:showCatName val="0"/>
          <c:showSerName val="0"/>
          <c:showPercent val="0"/>
          <c:showBubbleSize val="0"/>
        </c:dLbls>
        <c:gapWidth val="150"/>
        <c:axId val="97152384"/>
        <c:axId val="9716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2ACD-4B42-808D-0C0F2105C1D5}"/>
            </c:ext>
          </c:extLst>
        </c:ser>
        <c:dLbls>
          <c:showLegendKey val="0"/>
          <c:showVal val="0"/>
          <c:showCatName val="0"/>
          <c:showSerName val="0"/>
          <c:showPercent val="0"/>
          <c:showBubbleSize val="0"/>
        </c:dLbls>
        <c:marker val="1"/>
        <c:smooth val="0"/>
        <c:axId val="97152384"/>
        <c:axId val="97166848"/>
      </c:lineChart>
      <c:dateAx>
        <c:axId val="97152384"/>
        <c:scaling>
          <c:orientation val="minMax"/>
        </c:scaling>
        <c:delete val="1"/>
        <c:axPos val="b"/>
        <c:numFmt formatCode="ge" sourceLinked="1"/>
        <c:majorTickMark val="none"/>
        <c:minorTickMark val="none"/>
        <c:tickLblPos val="none"/>
        <c:crossAx val="97166848"/>
        <c:crosses val="autoZero"/>
        <c:auto val="1"/>
        <c:lblOffset val="100"/>
        <c:baseTimeUnit val="years"/>
      </c:dateAx>
      <c:valAx>
        <c:axId val="9716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5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344.95</c:v>
                </c:pt>
                <c:pt idx="1">
                  <c:v>0</c:v>
                </c:pt>
                <c:pt idx="2">
                  <c:v>0</c:v>
                </c:pt>
                <c:pt idx="3" formatCode="#,##0.00;&quot;△&quot;#,##0.00;&quot;-&quot;">
                  <c:v>59.55</c:v>
                </c:pt>
                <c:pt idx="4" formatCode="#,##0.00;&quot;△&quot;#,##0.00;&quot;-&quot;">
                  <c:v>47.38</c:v>
                </c:pt>
              </c:numCache>
            </c:numRef>
          </c:val>
          <c:extLst xmlns:c16r2="http://schemas.microsoft.com/office/drawing/2015/06/chart">
            <c:ext xmlns:c16="http://schemas.microsoft.com/office/drawing/2014/chart" uri="{C3380CC4-5D6E-409C-BE32-E72D297353CC}">
              <c16:uniqueId val="{00000000-2D45-4691-A25A-1F121598439F}"/>
            </c:ext>
          </c:extLst>
        </c:ser>
        <c:dLbls>
          <c:showLegendKey val="0"/>
          <c:showVal val="0"/>
          <c:showCatName val="0"/>
          <c:showSerName val="0"/>
          <c:showPercent val="0"/>
          <c:showBubbleSize val="0"/>
        </c:dLbls>
        <c:gapWidth val="150"/>
        <c:axId val="97276288"/>
        <c:axId val="9727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76.069999999999993</c:v>
                </c:pt>
                <c:pt idx="1">
                  <c:v>91.1</c:v>
                </c:pt>
                <c:pt idx="2">
                  <c:v>124.89</c:v>
                </c:pt>
                <c:pt idx="3">
                  <c:v>129.72999999999999</c:v>
                </c:pt>
                <c:pt idx="4">
                  <c:v>123.58</c:v>
                </c:pt>
              </c:numCache>
            </c:numRef>
          </c:val>
          <c:smooth val="0"/>
          <c:extLst xmlns:c16r2="http://schemas.microsoft.com/office/drawing/2015/06/chart">
            <c:ext xmlns:c16="http://schemas.microsoft.com/office/drawing/2014/chart" uri="{C3380CC4-5D6E-409C-BE32-E72D297353CC}">
              <c16:uniqueId val="{00000001-2D45-4691-A25A-1F121598439F}"/>
            </c:ext>
          </c:extLst>
        </c:ser>
        <c:dLbls>
          <c:showLegendKey val="0"/>
          <c:showVal val="0"/>
          <c:showCatName val="0"/>
          <c:showSerName val="0"/>
          <c:showPercent val="0"/>
          <c:showBubbleSize val="0"/>
        </c:dLbls>
        <c:marker val="1"/>
        <c:smooth val="0"/>
        <c:axId val="97276288"/>
        <c:axId val="97278208"/>
      </c:lineChart>
      <c:dateAx>
        <c:axId val="97276288"/>
        <c:scaling>
          <c:orientation val="minMax"/>
        </c:scaling>
        <c:delete val="1"/>
        <c:axPos val="b"/>
        <c:numFmt formatCode="ge" sourceLinked="1"/>
        <c:majorTickMark val="none"/>
        <c:minorTickMark val="none"/>
        <c:tickLblPos val="none"/>
        <c:crossAx val="97278208"/>
        <c:crosses val="autoZero"/>
        <c:auto val="1"/>
        <c:lblOffset val="100"/>
        <c:baseTimeUnit val="years"/>
      </c:dateAx>
      <c:valAx>
        <c:axId val="9727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7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883.15</c:v>
                </c:pt>
                <c:pt idx="1">
                  <c:v>371.5</c:v>
                </c:pt>
                <c:pt idx="2">
                  <c:v>399.22</c:v>
                </c:pt>
                <c:pt idx="3">
                  <c:v>285.02</c:v>
                </c:pt>
                <c:pt idx="4">
                  <c:v>227.49</c:v>
                </c:pt>
              </c:numCache>
            </c:numRef>
          </c:val>
          <c:extLst xmlns:c16r2="http://schemas.microsoft.com/office/drawing/2015/06/chart">
            <c:ext xmlns:c16="http://schemas.microsoft.com/office/drawing/2014/chart" uri="{C3380CC4-5D6E-409C-BE32-E72D297353CC}">
              <c16:uniqueId val="{00000000-6A5B-41A4-BBA3-DAFC3E803882}"/>
            </c:ext>
          </c:extLst>
        </c:ser>
        <c:dLbls>
          <c:showLegendKey val="0"/>
          <c:showVal val="0"/>
          <c:showCatName val="0"/>
          <c:showSerName val="0"/>
          <c:showPercent val="0"/>
          <c:showBubbleSize val="0"/>
        </c:dLbls>
        <c:gapWidth val="150"/>
        <c:axId val="97313536"/>
        <c:axId val="9731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377.59</c:v>
                </c:pt>
                <c:pt idx="1">
                  <c:v>247.48</c:v>
                </c:pt>
                <c:pt idx="2">
                  <c:v>221.76</c:v>
                </c:pt>
                <c:pt idx="3">
                  <c:v>180.07</c:v>
                </c:pt>
                <c:pt idx="4">
                  <c:v>172.39</c:v>
                </c:pt>
              </c:numCache>
            </c:numRef>
          </c:val>
          <c:smooth val="0"/>
          <c:extLst xmlns:c16r2="http://schemas.microsoft.com/office/drawing/2015/06/chart">
            <c:ext xmlns:c16="http://schemas.microsoft.com/office/drawing/2014/chart" uri="{C3380CC4-5D6E-409C-BE32-E72D297353CC}">
              <c16:uniqueId val="{00000001-6A5B-41A4-BBA3-DAFC3E803882}"/>
            </c:ext>
          </c:extLst>
        </c:ser>
        <c:dLbls>
          <c:showLegendKey val="0"/>
          <c:showVal val="0"/>
          <c:showCatName val="0"/>
          <c:showSerName val="0"/>
          <c:showPercent val="0"/>
          <c:showBubbleSize val="0"/>
        </c:dLbls>
        <c:marker val="1"/>
        <c:smooth val="0"/>
        <c:axId val="97313536"/>
        <c:axId val="97315456"/>
      </c:lineChart>
      <c:dateAx>
        <c:axId val="97313536"/>
        <c:scaling>
          <c:orientation val="minMax"/>
        </c:scaling>
        <c:delete val="1"/>
        <c:axPos val="b"/>
        <c:numFmt formatCode="ge" sourceLinked="1"/>
        <c:majorTickMark val="none"/>
        <c:minorTickMark val="none"/>
        <c:tickLblPos val="none"/>
        <c:crossAx val="97315456"/>
        <c:crosses val="autoZero"/>
        <c:auto val="1"/>
        <c:lblOffset val="100"/>
        <c:baseTimeUnit val="years"/>
      </c:dateAx>
      <c:valAx>
        <c:axId val="9731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1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1173.43</c:v>
                </c:pt>
                <c:pt idx="1">
                  <c:v>976.42</c:v>
                </c:pt>
                <c:pt idx="2">
                  <c:v>950.46</c:v>
                </c:pt>
                <c:pt idx="3">
                  <c:v>609.28</c:v>
                </c:pt>
                <c:pt idx="4">
                  <c:v>760.61</c:v>
                </c:pt>
              </c:numCache>
            </c:numRef>
          </c:val>
          <c:extLst xmlns:c16r2="http://schemas.microsoft.com/office/drawing/2015/06/chart">
            <c:ext xmlns:c16="http://schemas.microsoft.com/office/drawing/2014/chart" uri="{C3380CC4-5D6E-409C-BE32-E72D297353CC}">
              <c16:uniqueId val="{00000000-AF43-42BC-88C8-8F47CC650411}"/>
            </c:ext>
          </c:extLst>
        </c:ser>
        <c:dLbls>
          <c:showLegendKey val="0"/>
          <c:showVal val="0"/>
          <c:showCatName val="0"/>
          <c:showSerName val="0"/>
          <c:showPercent val="0"/>
          <c:showBubbleSize val="0"/>
        </c:dLbls>
        <c:gapWidth val="150"/>
        <c:axId val="97358976"/>
        <c:axId val="9736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AF43-42BC-88C8-8F47CC650411}"/>
            </c:ext>
          </c:extLst>
        </c:ser>
        <c:dLbls>
          <c:showLegendKey val="0"/>
          <c:showVal val="0"/>
          <c:showCatName val="0"/>
          <c:showSerName val="0"/>
          <c:showPercent val="0"/>
          <c:showBubbleSize val="0"/>
        </c:dLbls>
        <c:marker val="1"/>
        <c:smooth val="0"/>
        <c:axId val="97358976"/>
        <c:axId val="97360896"/>
      </c:lineChart>
      <c:dateAx>
        <c:axId val="97358976"/>
        <c:scaling>
          <c:orientation val="minMax"/>
        </c:scaling>
        <c:delete val="1"/>
        <c:axPos val="b"/>
        <c:numFmt formatCode="ge" sourceLinked="1"/>
        <c:majorTickMark val="none"/>
        <c:minorTickMark val="none"/>
        <c:tickLblPos val="none"/>
        <c:crossAx val="97360896"/>
        <c:crosses val="autoZero"/>
        <c:auto val="1"/>
        <c:lblOffset val="100"/>
        <c:baseTimeUnit val="years"/>
      </c:dateAx>
      <c:valAx>
        <c:axId val="9736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5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45.35</c:v>
                </c:pt>
                <c:pt idx="1">
                  <c:v>42.79</c:v>
                </c:pt>
                <c:pt idx="2">
                  <c:v>45.74</c:v>
                </c:pt>
                <c:pt idx="3">
                  <c:v>62.47</c:v>
                </c:pt>
                <c:pt idx="4">
                  <c:v>99.49</c:v>
                </c:pt>
              </c:numCache>
            </c:numRef>
          </c:val>
          <c:extLst xmlns:c16r2="http://schemas.microsoft.com/office/drawing/2015/06/chart">
            <c:ext xmlns:c16="http://schemas.microsoft.com/office/drawing/2014/chart" uri="{C3380CC4-5D6E-409C-BE32-E72D297353CC}">
              <c16:uniqueId val="{00000000-1007-4620-8DBB-F4F649E156D5}"/>
            </c:ext>
          </c:extLst>
        </c:ser>
        <c:dLbls>
          <c:showLegendKey val="0"/>
          <c:showVal val="0"/>
          <c:showCatName val="0"/>
          <c:showSerName val="0"/>
          <c:showPercent val="0"/>
          <c:showBubbleSize val="0"/>
        </c:dLbls>
        <c:gapWidth val="150"/>
        <c:axId val="99821056"/>
        <c:axId val="9982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1007-4620-8DBB-F4F649E156D5}"/>
            </c:ext>
          </c:extLst>
        </c:ser>
        <c:dLbls>
          <c:showLegendKey val="0"/>
          <c:showVal val="0"/>
          <c:showCatName val="0"/>
          <c:showSerName val="0"/>
          <c:showPercent val="0"/>
          <c:showBubbleSize val="0"/>
        </c:dLbls>
        <c:marker val="1"/>
        <c:smooth val="0"/>
        <c:axId val="99821056"/>
        <c:axId val="99822976"/>
      </c:lineChart>
      <c:dateAx>
        <c:axId val="99821056"/>
        <c:scaling>
          <c:orientation val="minMax"/>
        </c:scaling>
        <c:delete val="1"/>
        <c:axPos val="b"/>
        <c:numFmt formatCode="ge" sourceLinked="1"/>
        <c:majorTickMark val="none"/>
        <c:minorTickMark val="none"/>
        <c:tickLblPos val="none"/>
        <c:crossAx val="99822976"/>
        <c:crosses val="autoZero"/>
        <c:auto val="1"/>
        <c:lblOffset val="100"/>
        <c:baseTimeUnit val="years"/>
      </c:dateAx>
      <c:valAx>
        <c:axId val="9982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2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310.54000000000002</c:v>
                </c:pt>
                <c:pt idx="1">
                  <c:v>320.3</c:v>
                </c:pt>
                <c:pt idx="2">
                  <c:v>310.77</c:v>
                </c:pt>
                <c:pt idx="3">
                  <c:v>325.16000000000003</c:v>
                </c:pt>
                <c:pt idx="4">
                  <c:v>215.29</c:v>
                </c:pt>
              </c:numCache>
            </c:numRef>
          </c:val>
          <c:extLst xmlns:c16r2="http://schemas.microsoft.com/office/drawing/2015/06/chart">
            <c:ext xmlns:c16="http://schemas.microsoft.com/office/drawing/2014/chart" uri="{C3380CC4-5D6E-409C-BE32-E72D297353CC}">
              <c16:uniqueId val="{00000000-E912-4C19-8F0B-D82C5C9DE5AC}"/>
            </c:ext>
          </c:extLst>
        </c:ser>
        <c:dLbls>
          <c:showLegendKey val="0"/>
          <c:showVal val="0"/>
          <c:showCatName val="0"/>
          <c:showSerName val="0"/>
          <c:showPercent val="0"/>
          <c:showBubbleSize val="0"/>
        </c:dLbls>
        <c:gapWidth val="150"/>
        <c:axId val="99846016"/>
        <c:axId val="9986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E912-4C19-8F0B-D82C5C9DE5AC}"/>
            </c:ext>
          </c:extLst>
        </c:ser>
        <c:dLbls>
          <c:showLegendKey val="0"/>
          <c:showVal val="0"/>
          <c:showCatName val="0"/>
          <c:showSerName val="0"/>
          <c:showPercent val="0"/>
          <c:showBubbleSize val="0"/>
        </c:dLbls>
        <c:marker val="1"/>
        <c:smooth val="0"/>
        <c:axId val="99846016"/>
        <c:axId val="99860480"/>
      </c:lineChart>
      <c:dateAx>
        <c:axId val="99846016"/>
        <c:scaling>
          <c:orientation val="minMax"/>
        </c:scaling>
        <c:delete val="1"/>
        <c:axPos val="b"/>
        <c:numFmt formatCode="ge" sourceLinked="1"/>
        <c:majorTickMark val="none"/>
        <c:minorTickMark val="none"/>
        <c:tickLblPos val="none"/>
        <c:crossAx val="99860480"/>
        <c:crosses val="autoZero"/>
        <c:auto val="1"/>
        <c:lblOffset val="100"/>
        <c:baseTimeUnit val="years"/>
      </c:dateAx>
      <c:valAx>
        <c:axId val="9986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4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【148.12】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8"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石川県　宝達志水町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tr">
        <f>データ!$M$6</f>
        <v>非設置</v>
      </c>
      <c r="AE8" s="49"/>
      <c r="AF8" s="49"/>
      <c r="AG8" s="49"/>
      <c r="AH8" s="49"/>
      <c r="AI8" s="49"/>
      <c r="AJ8" s="49"/>
      <c r="AK8" s="3"/>
      <c r="AL8" s="50">
        <f>データ!S6</f>
        <v>13449</v>
      </c>
      <c r="AM8" s="50"/>
      <c r="AN8" s="50"/>
      <c r="AO8" s="50"/>
      <c r="AP8" s="50"/>
      <c r="AQ8" s="50"/>
      <c r="AR8" s="50"/>
      <c r="AS8" s="50"/>
      <c r="AT8" s="45">
        <f>データ!T6</f>
        <v>111.52</v>
      </c>
      <c r="AU8" s="45"/>
      <c r="AV8" s="45"/>
      <c r="AW8" s="45"/>
      <c r="AX8" s="45"/>
      <c r="AY8" s="45"/>
      <c r="AZ8" s="45"/>
      <c r="BA8" s="45"/>
      <c r="BB8" s="45">
        <f>データ!U6</f>
        <v>120.6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33.61</v>
      </c>
      <c r="J10" s="45"/>
      <c r="K10" s="45"/>
      <c r="L10" s="45"/>
      <c r="M10" s="45"/>
      <c r="N10" s="45"/>
      <c r="O10" s="45"/>
      <c r="P10" s="45">
        <f>データ!P6</f>
        <v>0.64</v>
      </c>
      <c r="Q10" s="45"/>
      <c r="R10" s="45"/>
      <c r="S10" s="45"/>
      <c r="T10" s="45"/>
      <c r="U10" s="45"/>
      <c r="V10" s="45"/>
      <c r="W10" s="45">
        <f>データ!Q6</f>
        <v>100</v>
      </c>
      <c r="X10" s="45"/>
      <c r="Y10" s="45"/>
      <c r="Z10" s="45"/>
      <c r="AA10" s="45"/>
      <c r="AB10" s="45"/>
      <c r="AC10" s="45"/>
      <c r="AD10" s="50">
        <f>データ!R6</f>
        <v>4428</v>
      </c>
      <c r="AE10" s="50"/>
      <c r="AF10" s="50"/>
      <c r="AG10" s="50"/>
      <c r="AH10" s="50"/>
      <c r="AI10" s="50"/>
      <c r="AJ10" s="50"/>
      <c r="AK10" s="2"/>
      <c r="AL10" s="50">
        <f>データ!V6</f>
        <v>86</v>
      </c>
      <c r="AM10" s="50"/>
      <c r="AN10" s="50"/>
      <c r="AO10" s="50"/>
      <c r="AP10" s="50"/>
      <c r="AQ10" s="50"/>
      <c r="AR10" s="50"/>
      <c r="AS10" s="50"/>
      <c r="AT10" s="45">
        <f>データ!W6</f>
        <v>0.23</v>
      </c>
      <c r="AU10" s="45"/>
      <c r="AV10" s="45"/>
      <c r="AW10" s="45"/>
      <c r="AX10" s="45"/>
      <c r="AY10" s="45"/>
      <c r="AZ10" s="45"/>
      <c r="BA10" s="45"/>
      <c r="BB10" s="45">
        <f>データ!X6</f>
        <v>373.91</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122</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【89.83】</v>
      </c>
      <c r="F86" s="26" t="str">
        <f>データ!AT6</f>
        <v>【148.12】</v>
      </c>
      <c r="G86" s="26" t="str">
        <f>データ!BE6</f>
        <v>【133.07】</v>
      </c>
      <c r="H86" s="26" t="str">
        <f>データ!BP6</f>
        <v>【329.28】</v>
      </c>
      <c r="I86" s="26" t="str">
        <f>データ!CA6</f>
        <v>【60.55】</v>
      </c>
      <c r="J86" s="26" t="str">
        <f>データ!CL6</f>
        <v>【269.12】</v>
      </c>
      <c r="K86" s="26" t="str">
        <f>データ!CW6</f>
        <v>【59.35】</v>
      </c>
      <c r="L86" s="26" t="str">
        <f>データ!DH6</f>
        <v>【76.98】</v>
      </c>
      <c r="M86" s="26" t="str">
        <f>データ!DS6</f>
        <v>【16.89】</v>
      </c>
      <c r="N86" s="26" t="str">
        <f>データ!ED6</f>
        <v>【-】</v>
      </c>
      <c r="O86" s="26" t="str">
        <f>データ!EO6</f>
        <v>【-】</v>
      </c>
    </row>
  </sheetData>
  <sheetProtection algorithmName="SHA-512" hashValue="YrdJnX5hRsnRcbq08qhQK3MUUD/Bb/kyplPdmKZTzsR96H5AB4ETnhNYCG72b7JQ1p7jECmmS17Fc/Hw2Cx1uw==" saltValue="pAt/kEaqndUopl786e7pS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173860</v>
      </c>
      <c r="D6" s="33">
        <f t="shared" si="3"/>
        <v>46</v>
      </c>
      <c r="E6" s="33">
        <f t="shared" si="3"/>
        <v>18</v>
      </c>
      <c r="F6" s="33">
        <f t="shared" si="3"/>
        <v>0</v>
      </c>
      <c r="G6" s="33">
        <f t="shared" si="3"/>
        <v>0</v>
      </c>
      <c r="H6" s="33" t="str">
        <f t="shared" si="3"/>
        <v>石川県　宝達志水町</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33.61</v>
      </c>
      <c r="P6" s="34">
        <f t="shared" si="3"/>
        <v>0.64</v>
      </c>
      <c r="Q6" s="34">
        <f t="shared" si="3"/>
        <v>100</v>
      </c>
      <c r="R6" s="34">
        <f t="shared" si="3"/>
        <v>4428</v>
      </c>
      <c r="S6" s="34">
        <f t="shared" si="3"/>
        <v>13449</v>
      </c>
      <c r="T6" s="34">
        <f t="shared" si="3"/>
        <v>111.52</v>
      </c>
      <c r="U6" s="34">
        <f t="shared" si="3"/>
        <v>120.6</v>
      </c>
      <c r="V6" s="34">
        <f t="shared" si="3"/>
        <v>86</v>
      </c>
      <c r="W6" s="34">
        <f t="shared" si="3"/>
        <v>0.23</v>
      </c>
      <c r="X6" s="34">
        <f t="shared" si="3"/>
        <v>373.91</v>
      </c>
      <c r="Y6" s="35">
        <f>IF(Y7="",NA(),Y7)</f>
        <v>109.91</v>
      </c>
      <c r="Z6" s="35">
        <f t="shared" ref="Z6:AH6" si="4">IF(Z7="",NA(),Z7)</f>
        <v>118.5</v>
      </c>
      <c r="AA6" s="35">
        <f t="shared" si="4"/>
        <v>124.03</v>
      </c>
      <c r="AB6" s="35">
        <f t="shared" si="4"/>
        <v>74.010000000000005</v>
      </c>
      <c r="AC6" s="35">
        <f t="shared" si="4"/>
        <v>78.23</v>
      </c>
      <c r="AD6" s="35">
        <f t="shared" si="4"/>
        <v>89.7</v>
      </c>
      <c r="AE6" s="35">
        <f t="shared" si="4"/>
        <v>90.66</v>
      </c>
      <c r="AF6" s="35">
        <f t="shared" si="4"/>
        <v>89.69</v>
      </c>
      <c r="AG6" s="35">
        <f t="shared" si="4"/>
        <v>85.72</v>
      </c>
      <c r="AH6" s="35">
        <f t="shared" si="4"/>
        <v>93.44</v>
      </c>
      <c r="AI6" s="34" t="str">
        <f>IF(AI7="","",IF(AI7="-","【-】","【"&amp;SUBSTITUTE(TEXT(AI7,"#,##0.00"),"-","△")&amp;"】"))</f>
        <v>【89.83】</v>
      </c>
      <c r="AJ6" s="35">
        <f>IF(AJ7="",NA(),AJ7)</f>
        <v>344.95</v>
      </c>
      <c r="AK6" s="34">
        <f t="shared" ref="AK6:AS6" si="5">IF(AK7="",NA(),AK7)</f>
        <v>0</v>
      </c>
      <c r="AL6" s="34">
        <f t="shared" si="5"/>
        <v>0</v>
      </c>
      <c r="AM6" s="35">
        <f t="shared" si="5"/>
        <v>59.55</v>
      </c>
      <c r="AN6" s="35">
        <f t="shared" si="5"/>
        <v>47.38</v>
      </c>
      <c r="AO6" s="35">
        <f t="shared" si="5"/>
        <v>76.069999999999993</v>
      </c>
      <c r="AP6" s="35">
        <f t="shared" si="5"/>
        <v>91.1</v>
      </c>
      <c r="AQ6" s="35">
        <f t="shared" si="5"/>
        <v>124.89</v>
      </c>
      <c r="AR6" s="35">
        <f t="shared" si="5"/>
        <v>129.72999999999999</v>
      </c>
      <c r="AS6" s="35">
        <f t="shared" si="5"/>
        <v>123.58</v>
      </c>
      <c r="AT6" s="34" t="str">
        <f>IF(AT7="","",IF(AT7="-","【-】","【"&amp;SUBSTITUTE(TEXT(AT7,"#,##0.00"),"-","△")&amp;"】"))</f>
        <v>【148.12】</v>
      </c>
      <c r="AU6" s="35">
        <f>IF(AU7="",NA(),AU7)</f>
        <v>883.15</v>
      </c>
      <c r="AV6" s="35">
        <f t="shared" ref="AV6:BD6" si="6">IF(AV7="",NA(),AV7)</f>
        <v>371.5</v>
      </c>
      <c r="AW6" s="35">
        <f t="shared" si="6"/>
        <v>399.22</v>
      </c>
      <c r="AX6" s="35">
        <f t="shared" si="6"/>
        <v>285.02</v>
      </c>
      <c r="AY6" s="35">
        <f t="shared" si="6"/>
        <v>227.49</v>
      </c>
      <c r="AZ6" s="35">
        <f t="shared" si="6"/>
        <v>377.59</v>
      </c>
      <c r="BA6" s="35">
        <f t="shared" si="6"/>
        <v>247.48</v>
      </c>
      <c r="BB6" s="35">
        <f t="shared" si="6"/>
        <v>221.76</v>
      </c>
      <c r="BC6" s="35">
        <f t="shared" si="6"/>
        <v>180.07</v>
      </c>
      <c r="BD6" s="35">
        <f t="shared" si="6"/>
        <v>172.39</v>
      </c>
      <c r="BE6" s="34" t="str">
        <f>IF(BE7="","",IF(BE7="-","【-】","【"&amp;SUBSTITUTE(TEXT(BE7,"#,##0.00"),"-","△")&amp;"】"))</f>
        <v>【133.07】</v>
      </c>
      <c r="BF6" s="35">
        <f>IF(BF7="",NA(),BF7)</f>
        <v>1173.43</v>
      </c>
      <c r="BG6" s="35">
        <f t="shared" ref="BG6:BO6" si="7">IF(BG7="",NA(),BG7)</f>
        <v>976.42</v>
      </c>
      <c r="BH6" s="35">
        <f t="shared" si="7"/>
        <v>950.46</v>
      </c>
      <c r="BI6" s="35">
        <f t="shared" si="7"/>
        <v>609.28</v>
      </c>
      <c r="BJ6" s="35">
        <f t="shared" si="7"/>
        <v>760.61</v>
      </c>
      <c r="BK6" s="35">
        <f t="shared" si="7"/>
        <v>446.63</v>
      </c>
      <c r="BL6" s="35">
        <f t="shared" si="7"/>
        <v>416.91</v>
      </c>
      <c r="BM6" s="35">
        <f t="shared" si="7"/>
        <v>392.19</v>
      </c>
      <c r="BN6" s="35">
        <f t="shared" si="7"/>
        <v>413.5</v>
      </c>
      <c r="BO6" s="35">
        <f t="shared" si="7"/>
        <v>407.42</v>
      </c>
      <c r="BP6" s="34" t="str">
        <f>IF(BP7="","",IF(BP7="-","【-】","【"&amp;SUBSTITUTE(TEXT(BP7,"#,##0.00"),"-","△")&amp;"】"))</f>
        <v>【329.28】</v>
      </c>
      <c r="BQ6" s="35">
        <f>IF(BQ7="",NA(),BQ7)</f>
        <v>45.35</v>
      </c>
      <c r="BR6" s="35">
        <f t="shared" ref="BR6:BZ6" si="8">IF(BR7="",NA(),BR7)</f>
        <v>42.79</v>
      </c>
      <c r="BS6" s="35">
        <f t="shared" si="8"/>
        <v>45.74</v>
      </c>
      <c r="BT6" s="35">
        <f t="shared" si="8"/>
        <v>62.47</v>
      </c>
      <c r="BU6" s="35">
        <f t="shared" si="8"/>
        <v>99.49</v>
      </c>
      <c r="BV6" s="35">
        <f t="shared" si="8"/>
        <v>58.53</v>
      </c>
      <c r="BW6" s="35">
        <f t="shared" si="8"/>
        <v>57.93</v>
      </c>
      <c r="BX6" s="35">
        <f t="shared" si="8"/>
        <v>57.03</v>
      </c>
      <c r="BY6" s="35">
        <f t="shared" si="8"/>
        <v>55.84</v>
      </c>
      <c r="BZ6" s="35">
        <f t="shared" si="8"/>
        <v>57.08</v>
      </c>
      <c r="CA6" s="34" t="str">
        <f>IF(CA7="","",IF(CA7="-","【-】","【"&amp;SUBSTITUTE(TEXT(CA7,"#,##0.00"),"-","△")&amp;"】"))</f>
        <v>【60.55】</v>
      </c>
      <c r="CB6" s="35">
        <f>IF(CB7="",NA(),CB7)</f>
        <v>310.54000000000002</v>
      </c>
      <c r="CC6" s="35">
        <f t="shared" ref="CC6:CK6" si="9">IF(CC7="",NA(),CC7)</f>
        <v>320.3</v>
      </c>
      <c r="CD6" s="35">
        <f t="shared" si="9"/>
        <v>310.77</v>
      </c>
      <c r="CE6" s="35">
        <f t="shared" si="9"/>
        <v>325.16000000000003</v>
      </c>
      <c r="CF6" s="35">
        <f t="shared" si="9"/>
        <v>215.29</v>
      </c>
      <c r="CG6" s="35">
        <f t="shared" si="9"/>
        <v>266.57</v>
      </c>
      <c r="CH6" s="35">
        <f t="shared" si="9"/>
        <v>276.93</v>
      </c>
      <c r="CI6" s="35">
        <f t="shared" si="9"/>
        <v>283.73</v>
      </c>
      <c r="CJ6" s="35">
        <f t="shared" si="9"/>
        <v>287.57</v>
      </c>
      <c r="CK6" s="35">
        <f t="shared" si="9"/>
        <v>286.86</v>
      </c>
      <c r="CL6" s="34" t="str">
        <f>IF(CL7="","",IF(CL7="-","【-】","【"&amp;SUBSTITUTE(TEXT(CL7,"#,##0.00"),"-","△")&amp;"】"))</f>
        <v>【269.12】</v>
      </c>
      <c r="CM6" s="35">
        <f>IF(CM7="",NA(),CM7)</f>
        <v>33.33</v>
      </c>
      <c r="CN6" s="35">
        <f t="shared" ref="CN6:CV6" si="10">IF(CN7="",NA(),CN7)</f>
        <v>35.19</v>
      </c>
      <c r="CO6" s="35">
        <f t="shared" si="10"/>
        <v>35.19</v>
      </c>
      <c r="CP6" s="35">
        <f t="shared" si="10"/>
        <v>33.33</v>
      </c>
      <c r="CQ6" s="35">
        <f t="shared" si="10"/>
        <v>31.48</v>
      </c>
      <c r="CR6" s="35">
        <f t="shared" si="10"/>
        <v>58.06</v>
      </c>
      <c r="CS6" s="35">
        <f t="shared" si="10"/>
        <v>59.08</v>
      </c>
      <c r="CT6" s="35">
        <f t="shared" si="10"/>
        <v>58.25</v>
      </c>
      <c r="CU6" s="35">
        <f t="shared" si="10"/>
        <v>61.55</v>
      </c>
      <c r="CV6" s="35">
        <f t="shared" si="10"/>
        <v>57.22</v>
      </c>
      <c r="CW6" s="34" t="str">
        <f>IF(CW7="","",IF(CW7="-","【-】","【"&amp;SUBSTITUTE(TEXT(CW7,"#,##0.00"),"-","△")&amp;"】"))</f>
        <v>【59.35】</v>
      </c>
      <c r="CX6" s="35">
        <f>IF(CX7="",NA(),CX7)</f>
        <v>100</v>
      </c>
      <c r="CY6" s="35">
        <f t="shared" ref="CY6:DG6" si="11">IF(CY7="",NA(),CY7)</f>
        <v>100</v>
      </c>
      <c r="CZ6" s="35">
        <f t="shared" si="11"/>
        <v>100</v>
      </c>
      <c r="DA6" s="35">
        <f t="shared" si="11"/>
        <v>100</v>
      </c>
      <c r="DB6" s="35">
        <f t="shared" si="11"/>
        <v>100</v>
      </c>
      <c r="DC6" s="35">
        <f t="shared" si="11"/>
        <v>75.790000000000006</v>
      </c>
      <c r="DD6" s="35">
        <f t="shared" si="11"/>
        <v>77.12</v>
      </c>
      <c r="DE6" s="35">
        <f t="shared" si="11"/>
        <v>68.150000000000006</v>
      </c>
      <c r="DF6" s="35">
        <f t="shared" si="11"/>
        <v>67.489999999999995</v>
      </c>
      <c r="DG6" s="35">
        <f t="shared" si="11"/>
        <v>67.290000000000006</v>
      </c>
      <c r="DH6" s="34" t="str">
        <f>IF(DH7="","",IF(DH7="-","【-】","【"&amp;SUBSTITUTE(TEXT(DH7,"#,##0.00"),"-","△")&amp;"】"))</f>
        <v>【76.98】</v>
      </c>
      <c r="DI6" s="35">
        <f>IF(DI7="",NA(),DI7)</f>
        <v>11.55</v>
      </c>
      <c r="DJ6" s="35">
        <f t="shared" ref="DJ6:DR6" si="12">IF(DJ7="",NA(),DJ7)</f>
        <v>25.35</v>
      </c>
      <c r="DK6" s="35">
        <f t="shared" si="12"/>
        <v>27.93</v>
      </c>
      <c r="DL6" s="35">
        <f t="shared" si="12"/>
        <v>30.3</v>
      </c>
      <c r="DM6" s="35">
        <f t="shared" si="12"/>
        <v>32.75</v>
      </c>
      <c r="DN6" s="35">
        <f t="shared" si="12"/>
        <v>6.48</v>
      </c>
      <c r="DO6" s="35">
        <f t="shared" si="12"/>
        <v>13.6</v>
      </c>
      <c r="DP6" s="35">
        <f t="shared" si="12"/>
        <v>14.97</v>
      </c>
      <c r="DQ6" s="35">
        <f t="shared" si="12"/>
        <v>16.16</v>
      </c>
      <c r="DR6" s="35">
        <f t="shared" si="12"/>
        <v>16.420000000000002</v>
      </c>
      <c r="DS6" s="34" t="str">
        <f>IF(DS7="","",IF(DS7="-","【-】","【"&amp;SUBSTITUTE(TEXT(DS7,"#,##0.00"),"-","△")&amp;"】"))</f>
        <v>【16.89】</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2017</v>
      </c>
      <c r="C7" s="37">
        <v>173860</v>
      </c>
      <c r="D7" s="37">
        <v>46</v>
      </c>
      <c r="E7" s="37">
        <v>18</v>
      </c>
      <c r="F7" s="37">
        <v>0</v>
      </c>
      <c r="G7" s="37">
        <v>0</v>
      </c>
      <c r="H7" s="37" t="s">
        <v>108</v>
      </c>
      <c r="I7" s="37" t="s">
        <v>109</v>
      </c>
      <c r="J7" s="37" t="s">
        <v>110</v>
      </c>
      <c r="K7" s="37" t="s">
        <v>111</v>
      </c>
      <c r="L7" s="37" t="s">
        <v>112</v>
      </c>
      <c r="M7" s="37" t="s">
        <v>113</v>
      </c>
      <c r="N7" s="38" t="s">
        <v>114</v>
      </c>
      <c r="O7" s="38">
        <v>33.61</v>
      </c>
      <c r="P7" s="38">
        <v>0.64</v>
      </c>
      <c r="Q7" s="38">
        <v>100</v>
      </c>
      <c r="R7" s="38">
        <v>4428</v>
      </c>
      <c r="S7" s="38">
        <v>13449</v>
      </c>
      <c r="T7" s="38">
        <v>111.52</v>
      </c>
      <c r="U7" s="38">
        <v>120.6</v>
      </c>
      <c r="V7" s="38">
        <v>86</v>
      </c>
      <c r="W7" s="38">
        <v>0.23</v>
      </c>
      <c r="X7" s="38">
        <v>373.91</v>
      </c>
      <c r="Y7" s="38">
        <v>109.91</v>
      </c>
      <c r="Z7" s="38">
        <v>118.5</v>
      </c>
      <c r="AA7" s="38">
        <v>124.03</v>
      </c>
      <c r="AB7" s="38">
        <v>74.010000000000005</v>
      </c>
      <c r="AC7" s="38">
        <v>78.23</v>
      </c>
      <c r="AD7" s="38">
        <v>89.7</v>
      </c>
      <c r="AE7" s="38">
        <v>90.66</v>
      </c>
      <c r="AF7" s="38">
        <v>89.69</v>
      </c>
      <c r="AG7" s="38">
        <v>85.72</v>
      </c>
      <c r="AH7" s="38">
        <v>93.44</v>
      </c>
      <c r="AI7" s="38">
        <v>89.83</v>
      </c>
      <c r="AJ7" s="38">
        <v>344.95</v>
      </c>
      <c r="AK7" s="38">
        <v>0</v>
      </c>
      <c r="AL7" s="38">
        <v>0</v>
      </c>
      <c r="AM7" s="38">
        <v>59.55</v>
      </c>
      <c r="AN7" s="38">
        <v>47.38</v>
      </c>
      <c r="AO7" s="38">
        <v>76.069999999999993</v>
      </c>
      <c r="AP7" s="38">
        <v>91.1</v>
      </c>
      <c r="AQ7" s="38">
        <v>124.89</v>
      </c>
      <c r="AR7" s="38">
        <v>129.72999999999999</v>
      </c>
      <c r="AS7" s="38">
        <v>123.58</v>
      </c>
      <c r="AT7" s="38">
        <v>148.12</v>
      </c>
      <c r="AU7" s="38">
        <v>883.15</v>
      </c>
      <c r="AV7" s="38">
        <v>371.5</v>
      </c>
      <c r="AW7" s="38">
        <v>399.22</v>
      </c>
      <c r="AX7" s="38">
        <v>285.02</v>
      </c>
      <c r="AY7" s="38">
        <v>227.49</v>
      </c>
      <c r="AZ7" s="38">
        <v>377.59</v>
      </c>
      <c r="BA7" s="38">
        <v>247.48</v>
      </c>
      <c r="BB7" s="38">
        <v>221.76</v>
      </c>
      <c r="BC7" s="38">
        <v>180.07</v>
      </c>
      <c r="BD7" s="38">
        <v>172.39</v>
      </c>
      <c r="BE7" s="38">
        <v>133.07</v>
      </c>
      <c r="BF7" s="38">
        <v>1173.43</v>
      </c>
      <c r="BG7" s="38">
        <v>976.42</v>
      </c>
      <c r="BH7" s="38">
        <v>950.46</v>
      </c>
      <c r="BI7" s="38">
        <v>609.28</v>
      </c>
      <c r="BJ7" s="38">
        <v>760.61</v>
      </c>
      <c r="BK7" s="38">
        <v>446.63</v>
      </c>
      <c r="BL7" s="38">
        <v>416.91</v>
      </c>
      <c r="BM7" s="38">
        <v>392.19</v>
      </c>
      <c r="BN7" s="38">
        <v>413.5</v>
      </c>
      <c r="BO7" s="38">
        <v>407.42</v>
      </c>
      <c r="BP7" s="38">
        <v>329.28</v>
      </c>
      <c r="BQ7" s="38">
        <v>45.35</v>
      </c>
      <c r="BR7" s="38">
        <v>42.79</v>
      </c>
      <c r="BS7" s="38">
        <v>45.74</v>
      </c>
      <c r="BT7" s="38">
        <v>62.47</v>
      </c>
      <c r="BU7" s="38">
        <v>99.49</v>
      </c>
      <c r="BV7" s="38">
        <v>58.53</v>
      </c>
      <c r="BW7" s="38">
        <v>57.93</v>
      </c>
      <c r="BX7" s="38">
        <v>57.03</v>
      </c>
      <c r="BY7" s="38">
        <v>55.84</v>
      </c>
      <c r="BZ7" s="38">
        <v>57.08</v>
      </c>
      <c r="CA7" s="38">
        <v>60.55</v>
      </c>
      <c r="CB7" s="38">
        <v>310.54000000000002</v>
      </c>
      <c r="CC7" s="38">
        <v>320.3</v>
      </c>
      <c r="CD7" s="38">
        <v>310.77</v>
      </c>
      <c r="CE7" s="38">
        <v>325.16000000000003</v>
      </c>
      <c r="CF7" s="38">
        <v>215.29</v>
      </c>
      <c r="CG7" s="38">
        <v>266.57</v>
      </c>
      <c r="CH7" s="38">
        <v>276.93</v>
      </c>
      <c r="CI7" s="38">
        <v>283.73</v>
      </c>
      <c r="CJ7" s="38">
        <v>287.57</v>
      </c>
      <c r="CK7" s="38">
        <v>286.86</v>
      </c>
      <c r="CL7" s="38">
        <v>269.12</v>
      </c>
      <c r="CM7" s="38">
        <v>33.33</v>
      </c>
      <c r="CN7" s="38">
        <v>35.19</v>
      </c>
      <c r="CO7" s="38">
        <v>35.19</v>
      </c>
      <c r="CP7" s="38">
        <v>33.33</v>
      </c>
      <c r="CQ7" s="38">
        <v>31.48</v>
      </c>
      <c r="CR7" s="38">
        <v>58.06</v>
      </c>
      <c r="CS7" s="38">
        <v>59.08</v>
      </c>
      <c r="CT7" s="38">
        <v>58.25</v>
      </c>
      <c r="CU7" s="38">
        <v>61.55</v>
      </c>
      <c r="CV7" s="38">
        <v>57.22</v>
      </c>
      <c r="CW7" s="38">
        <v>59.35</v>
      </c>
      <c r="CX7" s="38">
        <v>100</v>
      </c>
      <c r="CY7" s="38">
        <v>100</v>
      </c>
      <c r="CZ7" s="38">
        <v>100</v>
      </c>
      <c r="DA7" s="38">
        <v>100</v>
      </c>
      <c r="DB7" s="38">
        <v>100</v>
      </c>
      <c r="DC7" s="38">
        <v>75.790000000000006</v>
      </c>
      <c r="DD7" s="38">
        <v>77.12</v>
      </c>
      <c r="DE7" s="38">
        <v>68.150000000000006</v>
      </c>
      <c r="DF7" s="38">
        <v>67.489999999999995</v>
      </c>
      <c r="DG7" s="38">
        <v>67.290000000000006</v>
      </c>
      <c r="DH7" s="38">
        <v>76.98</v>
      </c>
      <c r="DI7" s="38">
        <v>11.55</v>
      </c>
      <c r="DJ7" s="38">
        <v>25.35</v>
      </c>
      <c r="DK7" s="38">
        <v>27.93</v>
      </c>
      <c r="DL7" s="38">
        <v>30.3</v>
      </c>
      <c r="DM7" s="38">
        <v>32.75</v>
      </c>
      <c r="DN7" s="38">
        <v>6.48</v>
      </c>
      <c r="DO7" s="38">
        <v>13.6</v>
      </c>
      <c r="DP7" s="38">
        <v>14.97</v>
      </c>
      <c r="DQ7" s="38">
        <v>16.16</v>
      </c>
      <c r="DR7" s="38">
        <v>16.420000000000002</v>
      </c>
      <c r="DS7" s="38">
        <v>16.89</v>
      </c>
      <c r="DT7" s="38" t="s">
        <v>114</v>
      </c>
      <c r="DU7" s="38" t="s">
        <v>114</v>
      </c>
      <c r="DV7" s="38" t="s">
        <v>114</v>
      </c>
      <c r="DW7" s="38" t="s">
        <v>114</v>
      </c>
      <c r="DX7" s="38" t="s">
        <v>114</v>
      </c>
      <c r="DY7" s="38" t="s">
        <v>114</v>
      </c>
      <c r="DZ7" s="38" t="s">
        <v>114</v>
      </c>
      <c r="EA7" s="38" t="s">
        <v>114</v>
      </c>
      <c r="EB7" s="38" t="s">
        <v>114</v>
      </c>
      <c r="EC7" s="38" t="s">
        <v>114</v>
      </c>
      <c r="ED7" s="38" t="s">
        <v>114</v>
      </c>
      <c r="EE7" s="38" t="s">
        <v>114</v>
      </c>
      <c r="EF7" s="38" t="s">
        <v>114</v>
      </c>
      <c r="EG7" s="38" t="s">
        <v>114</v>
      </c>
      <c r="EH7" s="38" t="s">
        <v>114</v>
      </c>
      <c r="EI7" s="38" t="s">
        <v>114</v>
      </c>
      <c r="EJ7" s="38" t="s">
        <v>114</v>
      </c>
      <c r="EK7" s="38" t="s">
        <v>114</v>
      </c>
      <c r="EL7" s="38" t="s">
        <v>114</v>
      </c>
      <c r="EM7" s="38" t="s">
        <v>114</v>
      </c>
      <c r="EN7" s="38" t="s">
        <v>114</v>
      </c>
      <c r="EO7" s="38" t="s">
        <v>114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2018-12-03T08:57:10Z</dcterms:created>
  <dcterms:modified xsi:type="dcterms:W3CDTF">2019-01-30T23:12:08Z</dcterms:modified>
  <cp:category/>
</cp:coreProperties>
</file>