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1 水道\01 上水\"/>
    </mc:Choice>
  </mc:AlternateContent>
  <workbookProtection workbookAlgorithmName="SHA-512" workbookHashValue="qFFG7GYTiY8fW4LHznizOnOquycmdM9LZjXOjyrkr772gS2MnovfY1gVUejeWpQZSlc7QfHVA9WKtlzK96+ALQ==" workbookSaltValue="MnZi5fMw6XACuUxRpcAaP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<sst xmlns="http://schemas.openxmlformats.org/spreadsheetml/2006/main" count="232" uniqueCount="120">
  <si>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</si>
  <si>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</si>
  <si>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</si>
  <si>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</si>
  <si>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</si>
  <si>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</si>
  <si>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</si>
  <si>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</si>
  <si>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</si>
  <si>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</si>
  <si>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</si>
  <si>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</si>
  <si>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</si>
  <si>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</si>
  <si>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</si>
  <si>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</si>
  <si>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</si>
  <si>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</si>
  <si>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</si>
  <si>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</si>
  <si>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</si>
  <si>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</si>
  <si>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</si>
  <si>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</si>
  <si>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</si>
  <si>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</si>
  <si>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</si>
  <si>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</si>
  <si>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</si>
  <si>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</si>
  <si>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</si>
  <si>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</si>
  <si>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</si>
  <si>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</si>
  <si>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</si>
  <si>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</si>
  <si>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</si>
  <si>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</si>
  <si>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</si>
  <si>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</si>
  <si>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</si>
  <si>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</si>
  <si>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</si>
  <si>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</si>
  <si>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</si>
  <si>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</si>
  <si>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</si>
  <si>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</si>
  <si>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</si>
  <si>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</si>
  <si>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</si>
  <si>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</si>
  <si>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</si>
  <si>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</si>
  <si>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</si>
  <si>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</si>
  <si>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</si>
  <si>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</si>
  <si>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</si>
  <si>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</si>
  <si>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</si>
  <si>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</si>
  <si>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</si>
  <si>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</si>
  <si>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</si>
  <si>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</si>
  <si>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</si>
  <si>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</si>
  <si>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</si>
  <si>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</si>
  <si>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</si>
  <si>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</si>
  <si>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</si>
  <si>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</si>
  <si>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</si>
  <si>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</si>
  <si>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</si>
  <si>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</si>
  <si>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</si>
  <si>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</si>
  <si>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</si>
  <si>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</si>
  <si>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</si>
  <si>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</si>
  <si>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</si>
  <si>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</si>
  <si>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</si>
  <si>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</si>
  <si>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</si>
  <si>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</si>
  <si>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</si>
  <si>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</si>
  <si>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</si>
  <si>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</si>
  <si>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</si>
  <si>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</si>
  <si>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</si>
  <si>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</si>
  <si>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</si>
  <si>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</si>
  <si>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</si>
  <si>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</si>
  <si>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</si>
  <si>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</si>
  <si>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</si>
  <si>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</si>
  <si>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</si>
  <si>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</si>
  <si>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</si>
  <si>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</si>
  <si>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</si>
  <si>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</si>
  <si>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</si>
  <si>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</si>
  <si>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</si>
  <si>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</si>
  <si>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</si>
  <si>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節水機器の普及や節水意識の高まり及び人口の減少に伴う有収水量の減により減少傾向に歯止めがかからず、さらには量水器まわりの弁栓類等の老朽化により修繕工事が近年増加傾向にあり、今後もこれらの傾向は続くと考えられる。また、減価償却費においても年々増加していくことから、料金の改定について早急な検討が必要と考える。
②累積欠損金比率：給水収益の減少及び修繕費用の増加が見られることから、料金の改定や施設の維持管理について検討が必要と考える。
③流動比率：前年度と比べ約６０％の指標となっているものの、計画的に建設改良を進めているため流動負債が増加したことによるものと考えられる。しかし、給水収益が減少傾向にあることから、今後の推移にも注意が必要と思われる。
④企業債残高対給水収益比率：給水収益は年々減少傾向にあり、企業債残高は年々増加傾向にあるため比率は増加傾向となっている。投資規模については計画的に進めている一方、給水収益の減少傾向が続いていることから、料金の改定について早急な検討が必要と考える。
⑤料金回収率：老朽化による量水器まわりの修繕工事が増加傾向にあること、また給水収益の減少傾向から料金回収率は年々下がる一方である。このことから料金の改定について早急な検討が必要と考える。
⑥給水原価：止水栓等の老朽により修繕費用が増加している。今後は更なる費用削減等の検討が必要と考える。
⑦施設利用率：人口の減少及び節水機器の普及により減少傾向が見られる。今後は適切な施設規模の検討が必要と考える。
⑧有収率：老朽管更新事業による配水管布設替工事等で使用した作業用水や漏水も考えられるが、量水器まわりの弁栓類の老朽化によるものが増加傾向にあることから、適切な管理対策を講じる必要があると考える。</t>
    <rPh sb="1" eb="3">
      <t>ケイジョウ</t>
    </rPh>
    <rPh sb="3" eb="5">
      <t>シュウシ</t>
    </rPh>
    <rPh sb="5" eb="7">
      <t>ヒリツ</t>
    </rPh>
    <rPh sb="8" eb="10">
      <t>セッスイ</t>
    </rPh>
    <rPh sb="10" eb="12">
      <t>キキ</t>
    </rPh>
    <rPh sb="13" eb="15">
      <t>フキュウ</t>
    </rPh>
    <rPh sb="16" eb="18">
      <t>セッスイ</t>
    </rPh>
    <rPh sb="18" eb="20">
      <t>イシキ</t>
    </rPh>
    <rPh sb="21" eb="22">
      <t>タカ</t>
    </rPh>
    <rPh sb="24" eb="25">
      <t>オヨ</t>
    </rPh>
    <rPh sb="26" eb="28">
      <t>ジンコウ</t>
    </rPh>
    <rPh sb="29" eb="31">
      <t>ゲンショウ</t>
    </rPh>
    <rPh sb="32" eb="33">
      <t>トモナ</t>
    </rPh>
    <rPh sb="34" eb="36">
      <t>ユウシュウ</t>
    </rPh>
    <rPh sb="36" eb="38">
      <t>スイリョウ</t>
    </rPh>
    <rPh sb="39" eb="40">
      <t>ゲン</t>
    </rPh>
    <rPh sb="43" eb="45">
      <t>ゲンショウ</t>
    </rPh>
    <rPh sb="45" eb="47">
      <t>ケイコウ</t>
    </rPh>
    <rPh sb="48" eb="50">
      <t>ハド</t>
    </rPh>
    <rPh sb="61" eb="64">
      <t>リョウスイキ</t>
    </rPh>
    <rPh sb="68" eb="69">
      <t>ベン</t>
    </rPh>
    <rPh sb="69" eb="70">
      <t>セン</t>
    </rPh>
    <rPh sb="70" eb="71">
      <t>ルイ</t>
    </rPh>
    <rPh sb="71" eb="72">
      <t>トウ</t>
    </rPh>
    <rPh sb="73" eb="76">
      <t>ロウキュウカ</t>
    </rPh>
    <rPh sb="79" eb="81">
      <t>シュウゼン</t>
    </rPh>
    <rPh sb="81" eb="83">
      <t>コウジ</t>
    </rPh>
    <rPh sb="84" eb="86">
      <t>キンネン</t>
    </rPh>
    <rPh sb="86" eb="88">
      <t>ゾウカ</t>
    </rPh>
    <rPh sb="88" eb="90">
      <t>ケイコウ</t>
    </rPh>
    <rPh sb="94" eb="96">
      <t>コンゴ</t>
    </rPh>
    <rPh sb="101" eb="103">
      <t>ケイコウ</t>
    </rPh>
    <rPh sb="104" eb="105">
      <t>ツヅ</t>
    </rPh>
    <rPh sb="107" eb="108">
      <t>カンガ</t>
    </rPh>
    <rPh sb="116" eb="118">
      <t>ゲンカ</t>
    </rPh>
    <rPh sb="118" eb="121">
      <t>ショウキャクヒ</t>
    </rPh>
    <rPh sb="126" eb="128">
      <t>ネンネン</t>
    </rPh>
    <rPh sb="128" eb="130">
      <t>ゾウカ</t>
    </rPh>
    <rPh sb="139" eb="141">
      <t>リョウキン</t>
    </rPh>
    <rPh sb="142" eb="144">
      <t>カイテイ</t>
    </rPh>
    <rPh sb="148" eb="150">
      <t>ソウキュウ</t>
    </rPh>
    <rPh sb="151" eb="153">
      <t>ケントウ</t>
    </rPh>
    <rPh sb="154" eb="156">
      <t>ヒツヨウ</t>
    </rPh>
    <rPh sb="157" eb="158">
      <t>カンガ</t>
    </rPh>
    <rPh sb="163" eb="165">
      <t>ルイセキ</t>
    </rPh>
    <rPh sb="165" eb="168">
      <t>ケッソンキン</t>
    </rPh>
    <rPh sb="168" eb="170">
      <t>ヒリツ</t>
    </rPh>
    <rPh sb="178" eb="179">
      <t>オヨ</t>
    </rPh>
    <rPh sb="180" eb="182">
      <t>シュウゼン</t>
    </rPh>
    <rPh sb="182" eb="184">
      <t>ヒヨウ</t>
    </rPh>
    <rPh sb="185" eb="187">
      <t>ゾウカ</t>
    </rPh>
    <rPh sb="188" eb="189">
      <t>ミ</t>
    </rPh>
    <rPh sb="197" eb="199">
      <t>リョウキン</t>
    </rPh>
    <rPh sb="200" eb="202">
      <t>カイテイ</t>
    </rPh>
    <rPh sb="203" eb="205">
      <t>シセツ</t>
    </rPh>
    <rPh sb="206" eb="208">
      <t>イジ</t>
    </rPh>
    <rPh sb="208" eb="210">
      <t>カンリ</t>
    </rPh>
    <rPh sb="214" eb="216">
      <t>ケントウ</t>
    </rPh>
    <rPh sb="217" eb="219">
      <t>ヒツヨウ</t>
    </rPh>
    <rPh sb="220" eb="221">
      <t>カンガ</t>
    </rPh>
    <rPh sb="226" eb="228">
      <t>リュウドウ</t>
    </rPh>
    <rPh sb="228" eb="230">
      <t>ヒリツ</t>
    </rPh>
    <rPh sb="231" eb="234">
      <t>ゼンネンド</t>
    </rPh>
    <rPh sb="235" eb="236">
      <t>クラ</t>
    </rPh>
    <rPh sb="237" eb="238">
      <t>ヤク</t>
    </rPh>
    <rPh sb="242" eb="244">
      <t>シヒョウ</t>
    </rPh>
    <rPh sb="254" eb="257">
      <t>ケイカクテキ</t>
    </rPh>
    <rPh sb="258" eb="260">
      <t>ケンセツ</t>
    </rPh>
    <rPh sb="260" eb="262">
      <t>カイリョウ</t>
    </rPh>
    <rPh sb="263" eb="264">
      <t>スス</t>
    </rPh>
    <rPh sb="270" eb="272">
      <t>リュウドウ</t>
    </rPh>
    <rPh sb="272" eb="274">
      <t>フサイ</t>
    </rPh>
    <rPh sb="275" eb="277">
      <t>ゾウカ</t>
    </rPh>
    <rPh sb="287" eb="288">
      <t>カンガ</t>
    </rPh>
    <rPh sb="297" eb="299">
      <t>キュウスイ</t>
    </rPh>
    <rPh sb="299" eb="301">
      <t>シュウエキ</t>
    </rPh>
    <rPh sb="302" eb="304">
      <t>ゲンショウ</t>
    </rPh>
    <rPh sb="304" eb="306">
      <t>ケイコウ</t>
    </rPh>
    <rPh sb="314" eb="316">
      <t>コンゴ</t>
    </rPh>
    <rPh sb="317" eb="319">
      <t>スイイ</t>
    </rPh>
    <rPh sb="321" eb="323">
      <t>チュウイ</t>
    </rPh>
    <rPh sb="324" eb="326">
      <t>ヒツヨウ</t>
    </rPh>
    <rPh sb="327" eb="328">
      <t>オモ</t>
    </rPh>
    <rPh sb="334" eb="336">
      <t>キギョウ</t>
    </rPh>
    <rPh sb="336" eb="337">
      <t>サイ</t>
    </rPh>
    <rPh sb="337" eb="339">
      <t>ザンダカ</t>
    </rPh>
    <rPh sb="339" eb="340">
      <t>タイ</t>
    </rPh>
    <rPh sb="340" eb="342">
      <t>キュウスイ</t>
    </rPh>
    <rPh sb="342" eb="344">
      <t>シュウエキ</t>
    </rPh>
    <rPh sb="344" eb="346">
      <t>ヒリツ</t>
    </rPh>
    <rPh sb="347" eb="349">
      <t>キュウスイ</t>
    </rPh>
    <rPh sb="349" eb="351">
      <t>シュウエキ</t>
    </rPh>
    <rPh sb="352" eb="354">
      <t>ネンネン</t>
    </rPh>
    <rPh sb="354" eb="356">
      <t>ゲンショウ</t>
    </rPh>
    <rPh sb="356" eb="358">
      <t>ケイコウ</t>
    </rPh>
    <rPh sb="362" eb="364">
      <t>キギョウ</t>
    </rPh>
    <rPh sb="364" eb="365">
      <t>サイ</t>
    </rPh>
    <rPh sb="365" eb="367">
      <t>ザンダカ</t>
    </rPh>
    <rPh sb="368" eb="370">
      <t>ネンネン</t>
    </rPh>
    <rPh sb="370" eb="372">
      <t>ゾウカ</t>
    </rPh>
    <rPh sb="372" eb="374">
      <t>ケイコウ</t>
    </rPh>
    <rPh sb="379" eb="381">
      <t>ヒリツ</t>
    </rPh>
    <rPh sb="382" eb="384">
      <t>ゾウカ</t>
    </rPh>
    <rPh sb="384" eb="386">
      <t>ケイコウ</t>
    </rPh>
    <rPh sb="393" eb="395">
      <t>トウシ</t>
    </rPh>
    <rPh sb="395" eb="397">
      <t>キボ</t>
    </rPh>
    <rPh sb="402" eb="405">
      <t>ケイカクテキ</t>
    </rPh>
    <rPh sb="406" eb="407">
      <t>スス</t>
    </rPh>
    <rPh sb="411" eb="413">
      <t>イッポウ</t>
    </rPh>
    <rPh sb="414" eb="416">
      <t>キュウスイ</t>
    </rPh>
    <rPh sb="416" eb="418">
      <t>シュウエキ</t>
    </rPh>
    <rPh sb="419" eb="421">
      <t>ゲンショウ</t>
    </rPh>
    <rPh sb="421" eb="423">
      <t>ケイコウ</t>
    </rPh>
    <rPh sb="424" eb="425">
      <t>ツヅ</t>
    </rPh>
    <rPh sb="434" eb="436">
      <t>リョウキン</t>
    </rPh>
    <rPh sb="437" eb="439">
      <t>カイテイ</t>
    </rPh>
    <rPh sb="443" eb="445">
      <t>ソウキュウ</t>
    </rPh>
    <rPh sb="446" eb="448">
      <t>ケントウ</t>
    </rPh>
    <rPh sb="449" eb="451">
      <t>ヒツヨウ</t>
    </rPh>
    <rPh sb="452" eb="453">
      <t>カンガ</t>
    </rPh>
    <rPh sb="458" eb="460">
      <t>リョウキン</t>
    </rPh>
    <rPh sb="460" eb="462">
      <t>カイシュウ</t>
    </rPh>
    <rPh sb="462" eb="463">
      <t>リツ</t>
    </rPh>
    <rPh sb="464" eb="467">
      <t>ロウキュウカ</t>
    </rPh>
    <rPh sb="470" eb="473">
      <t>リョウスイキ</t>
    </rPh>
    <rPh sb="477" eb="479">
      <t>シュウゼン</t>
    </rPh>
    <rPh sb="479" eb="481">
      <t>コウジ</t>
    </rPh>
    <rPh sb="482" eb="484">
      <t>ゾウカ</t>
    </rPh>
    <rPh sb="484" eb="486">
      <t>ケイコウ</t>
    </rPh>
    <rPh sb="494" eb="496">
      <t>キュウスイ</t>
    </rPh>
    <rPh sb="496" eb="498">
      <t>シュウエキ</t>
    </rPh>
    <rPh sb="499" eb="501">
      <t>ゲンショウ</t>
    </rPh>
    <rPh sb="501" eb="503">
      <t>ケイコウ</t>
    </rPh>
    <rPh sb="505" eb="507">
      <t>リョウキン</t>
    </rPh>
    <rPh sb="507" eb="509">
      <t>カイシュウ</t>
    </rPh>
    <rPh sb="509" eb="510">
      <t>リツ</t>
    </rPh>
    <rPh sb="511" eb="513">
      <t>ネンネン</t>
    </rPh>
    <rPh sb="513" eb="514">
      <t>サ</t>
    </rPh>
    <rPh sb="516" eb="518">
      <t>イッポウ</t>
    </rPh>
    <rPh sb="528" eb="530">
      <t>リョウキン</t>
    </rPh>
    <rPh sb="531" eb="533">
      <t>カイテイ</t>
    </rPh>
    <rPh sb="537" eb="539">
      <t>ソウキュウ</t>
    </rPh>
    <rPh sb="540" eb="542">
      <t>ケントウ</t>
    </rPh>
    <rPh sb="543" eb="545">
      <t>ヒツヨウ</t>
    </rPh>
    <rPh sb="546" eb="547">
      <t>カンガ</t>
    </rPh>
    <rPh sb="552" eb="554">
      <t>キュウスイ</t>
    </rPh>
    <rPh sb="554" eb="556">
      <t>ゲンカ</t>
    </rPh>
    <rPh sb="557" eb="560">
      <t>シスイセン</t>
    </rPh>
    <rPh sb="560" eb="561">
      <t>トウ</t>
    </rPh>
    <rPh sb="562" eb="564">
      <t>ロウキュウ</t>
    </rPh>
    <rPh sb="567" eb="569">
      <t>シュウゼン</t>
    </rPh>
    <rPh sb="569" eb="571">
      <t>ヒヨウ</t>
    </rPh>
    <rPh sb="572" eb="574">
      <t>ゾウカ</t>
    </rPh>
    <rPh sb="579" eb="581">
      <t>コンゴ</t>
    </rPh>
    <rPh sb="582" eb="583">
      <t>サラ</t>
    </rPh>
    <rPh sb="585" eb="587">
      <t>ヒヨウ</t>
    </rPh>
    <rPh sb="587" eb="589">
      <t>サクゲン</t>
    </rPh>
    <rPh sb="589" eb="590">
      <t>トウ</t>
    </rPh>
    <rPh sb="591" eb="593">
      <t>ケントウ</t>
    </rPh>
    <rPh sb="594" eb="596">
      <t>ヒツヨウ</t>
    </rPh>
    <rPh sb="597" eb="598">
      <t>カンガ</t>
    </rPh>
    <rPh sb="603" eb="605">
      <t>シセツ</t>
    </rPh>
    <rPh sb="605" eb="608">
      <t>リヨウリツ</t>
    </rPh>
    <rPh sb="609" eb="611">
      <t>ジンコウ</t>
    </rPh>
    <rPh sb="612" eb="614">
      <t>ゲンショウ</t>
    </rPh>
    <rPh sb="614" eb="615">
      <t>オヨ</t>
    </rPh>
    <rPh sb="616" eb="618">
      <t>セッスイ</t>
    </rPh>
    <rPh sb="618" eb="620">
      <t>キキ</t>
    </rPh>
    <rPh sb="621" eb="623">
      <t>フキュウ</t>
    </rPh>
    <rPh sb="626" eb="628">
      <t>ゲンショウ</t>
    </rPh>
    <rPh sb="628" eb="630">
      <t>ケイコウ</t>
    </rPh>
    <rPh sb="631" eb="632">
      <t>ミ</t>
    </rPh>
    <rPh sb="636" eb="638">
      <t>コンゴ</t>
    </rPh>
    <rPh sb="639" eb="641">
      <t>テキセツ</t>
    </rPh>
    <rPh sb="642" eb="644">
      <t>シセツ</t>
    </rPh>
    <rPh sb="644" eb="646">
      <t>キボ</t>
    </rPh>
    <rPh sb="647" eb="649">
      <t>ケントウ</t>
    </rPh>
    <rPh sb="650" eb="652">
      <t>ヒツヨウ</t>
    </rPh>
    <rPh sb="653" eb="654">
      <t>カンガ</t>
    </rPh>
    <rPh sb="659" eb="661">
      <t>ユウシュウ</t>
    </rPh>
    <rPh sb="661" eb="662">
      <t>リツ</t>
    </rPh>
    <rPh sb="663" eb="665">
      <t>ロウキュウ</t>
    </rPh>
    <rPh sb="665" eb="666">
      <t>カン</t>
    </rPh>
    <rPh sb="666" eb="668">
      <t>コウシン</t>
    </rPh>
    <rPh sb="668" eb="670">
      <t>ジギョウ</t>
    </rPh>
    <rPh sb="673" eb="676">
      <t>ハイスイカン</t>
    </rPh>
    <rPh sb="676" eb="678">
      <t>フセツ</t>
    </rPh>
    <rPh sb="678" eb="679">
      <t>カ</t>
    </rPh>
    <rPh sb="679" eb="681">
      <t>コウジ</t>
    </rPh>
    <rPh sb="681" eb="682">
      <t>トウ</t>
    </rPh>
    <rPh sb="683" eb="685">
      <t>シヨウ</t>
    </rPh>
    <rPh sb="687" eb="690">
      <t>サギョウヨウ</t>
    </rPh>
    <rPh sb="702" eb="705">
      <t>リョウスイキ</t>
    </rPh>
    <rPh sb="709" eb="710">
      <t>ベン</t>
    </rPh>
    <rPh sb="710" eb="711">
      <t>セン</t>
    </rPh>
    <rPh sb="711" eb="712">
      <t>ルイ</t>
    </rPh>
    <rPh sb="713" eb="716">
      <t>ロウキュウカ</t>
    </rPh>
    <rPh sb="722" eb="724">
      <t>ゾウカ</t>
    </rPh>
    <rPh sb="724" eb="726">
      <t>ケイコウ</t>
    </rPh>
    <rPh sb="734" eb="736">
      <t>テキセツ</t>
    </rPh>
    <rPh sb="737" eb="739">
      <t>カンリ</t>
    </rPh>
    <rPh sb="739" eb="741">
      <t>タイサク</t>
    </rPh>
    <rPh sb="742" eb="743">
      <t>コウ</t>
    </rPh>
    <rPh sb="745" eb="747">
      <t>ヒツヨウ</t>
    </rPh>
    <rPh sb="751" eb="752">
      <t>カンガ</t>
    </rPh>
    <phoneticPr fontId="16"/>
  </si>
  <si>
    <t>①有形固定資産減価償却率：資産の老朽化度合は微増しているものの、老朽管更新事業を計画的に進めている。今後も経営に与える影響を踏まえながら適切な投資計画が必要と考える。
②管路経年化率：法定耐用年数を経過した管路はないものの、資産の老朽化度合はゆるかやな増加が見られる。今後も経営に与える影響を踏まえながら事業費の平準化を図るなど、計画的かつ効率的な更新が必要と考える。
③管路更新率：老朽管更新事業を計画的に進めているものの、更新等の財源確保や経営に与える影響は今後厳しいものがある。これらを踏まえながら適切な管路更新が必要と考える。</t>
    <rPh sb="1" eb="3">
      <t>ユウケイ</t>
    </rPh>
    <rPh sb="3" eb="5">
      <t>コテイ</t>
    </rPh>
    <rPh sb="5" eb="7">
      <t>シサン</t>
    </rPh>
    <rPh sb="7" eb="9">
      <t>ゲンカ</t>
    </rPh>
    <rPh sb="9" eb="11">
      <t>ショウキャク</t>
    </rPh>
    <rPh sb="11" eb="12">
      <t>リツ</t>
    </rPh>
    <rPh sb="13" eb="15">
      <t>シサン</t>
    </rPh>
    <rPh sb="16" eb="19">
      <t>ロウキュウカ</t>
    </rPh>
    <rPh sb="19" eb="21">
      <t>ドアイ</t>
    </rPh>
    <rPh sb="22" eb="24">
      <t>ビゾウ</t>
    </rPh>
    <rPh sb="32" eb="34">
      <t>ロウキュウ</t>
    </rPh>
    <rPh sb="34" eb="35">
      <t>カン</t>
    </rPh>
    <rPh sb="35" eb="37">
      <t>コウシン</t>
    </rPh>
    <rPh sb="37" eb="39">
      <t>ジギョウ</t>
    </rPh>
    <rPh sb="40" eb="43">
      <t>ケイカクテキ</t>
    </rPh>
    <rPh sb="44" eb="45">
      <t>スス</t>
    </rPh>
    <rPh sb="50" eb="52">
      <t>コンゴ</t>
    </rPh>
    <rPh sb="53" eb="55">
      <t>ケイエイ</t>
    </rPh>
    <rPh sb="56" eb="57">
      <t>アタ</t>
    </rPh>
    <rPh sb="59" eb="61">
      <t>エイキョウ</t>
    </rPh>
    <rPh sb="62" eb="63">
      <t>フ</t>
    </rPh>
    <rPh sb="68" eb="70">
      <t>テキセツ</t>
    </rPh>
    <rPh sb="71" eb="73">
      <t>トウシ</t>
    </rPh>
    <rPh sb="73" eb="75">
      <t>ケイカク</t>
    </rPh>
    <rPh sb="76" eb="78">
      <t>ヒツヨウ</t>
    </rPh>
    <rPh sb="79" eb="80">
      <t>カンガ</t>
    </rPh>
    <rPh sb="85" eb="87">
      <t>カンロ</t>
    </rPh>
    <rPh sb="87" eb="90">
      <t>ケイネンカ</t>
    </rPh>
    <rPh sb="90" eb="91">
      <t>リツ</t>
    </rPh>
    <rPh sb="92" eb="94">
      <t>ホウテイ</t>
    </rPh>
    <rPh sb="94" eb="96">
      <t>タイヨウ</t>
    </rPh>
    <rPh sb="96" eb="98">
      <t>ネンスウ</t>
    </rPh>
    <rPh sb="99" eb="101">
      <t>ケイカ</t>
    </rPh>
    <rPh sb="103" eb="105">
      <t>カンロ</t>
    </rPh>
    <rPh sb="112" eb="114">
      <t>シサン</t>
    </rPh>
    <rPh sb="115" eb="118">
      <t>ロウキュウカ</t>
    </rPh>
    <rPh sb="118" eb="120">
      <t>ドアイ</t>
    </rPh>
    <rPh sb="126" eb="128">
      <t>ゾウカ</t>
    </rPh>
    <rPh sb="129" eb="130">
      <t>ミ</t>
    </rPh>
    <rPh sb="134" eb="136">
      <t>コンゴ</t>
    </rPh>
    <rPh sb="137" eb="139">
      <t>ケイエイ</t>
    </rPh>
    <rPh sb="140" eb="141">
      <t>アタ</t>
    </rPh>
    <rPh sb="143" eb="145">
      <t>エイキョウ</t>
    </rPh>
    <rPh sb="146" eb="147">
      <t>フ</t>
    </rPh>
    <rPh sb="152" eb="155">
      <t>ジギョウヒ</t>
    </rPh>
    <rPh sb="156" eb="159">
      <t>ヘイジュンカ</t>
    </rPh>
    <rPh sb="160" eb="161">
      <t>ハカ</t>
    </rPh>
    <rPh sb="165" eb="168">
      <t>ケイカクテキ</t>
    </rPh>
    <rPh sb="170" eb="173">
      <t>コウリツテキ</t>
    </rPh>
    <rPh sb="174" eb="176">
      <t>コウシン</t>
    </rPh>
    <rPh sb="177" eb="179">
      <t>ヒツヨウ</t>
    </rPh>
    <rPh sb="180" eb="181">
      <t>カンガ</t>
    </rPh>
    <rPh sb="186" eb="188">
      <t>カンロ</t>
    </rPh>
    <rPh sb="188" eb="190">
      <t>コウシン</t>
    </rPh>
    <rPh sb="190" eb="191">
      <t>リツ</t>
    </rPh>
    <rPh sb="200" eb="203">
      <t>ケイカクテキ</t>
    </rPh>
    <rPh sb="204" eb="205">
      <t>スス</t>
    </rPh>
    <rPh sb="213" eb="215">
      <t>コウシン</t>
    </rPh>
    <rPh sb="215" eb="216">
      <t>トウ</t>
    </rPh>
    <rPh sb="217" eb="219">
      <t>ザイゲン</t>
    </rPh>
    <rPh sb="219" eb="221">
      <t>カクホ</t>
    </rPh>
    <rPh sb="222" eb="224">
      <t>ケイエイ</t>
    </rPh>
    <rPh sb="225" eb="226">
      <t>アタ</t>
    </rPh>
    <rPh sb="228" eb="230">
      <t>エイキョウ</t>
    </rPh>
    <rPh sb="231" eb="233">
      <t>コンゴ</t>
    </rPh>
    <rPh sb="233" eb="234">
      <t>キビ</t>
    </rPh>
    <rPh sb="246" eb="247">
      <t>フ</t>
    </rPh>
    <rPh sb="252" eb="254">
      <t>テキセツ</t>
    </rPh>
    <rPh sb="255" eb="257">
      <t>カンロ</t>
    </rPh>
    <rPh sb="257" eb="259">
      <t>コウシン</t>
    </rPh>
    <rPh sb="260" eb="262">
      <t>ヒツヨウ</t>
    </rPh>
    <rPh sb="263" eb="264">
      <t>カンガ</t>
    </rPh>
    <phoneticPr fontId="16"/>
  </si>
  <si>
    <t xml:space="preserve">　経営の健全性・効率性については、人口の減少及び節水機器の普及により給水収益は年々減少している。また、量水器まわりの弁栓類等老朽化による費用が増加している傾向にある。これらのことを踏まえ、施設の適正管理についても今後更なる検討が必要と考える。
　老朽化の状況については、老朽管更新事業を計画的に進めているものの、今後は財源の確保や経営に与える影響等を踏まえ、早急な料金改定が必要であり経営基盤の強化に取り組まなければならないと考える。
</t>
    <rPh sb="1" eb="3">
      <t>ケイエイ</t>
    </rPh>
    <rPh sb="4" eb="7">
      <t>ケンゼンセイ</t>
    </rPh>
    <rPh sb="8" eb="11">
      <t>コウリツセイ</t>
    </rPh>
    <rPh sb="17" eb="19">
      <t>ジンコウ</t>
    </rPh>
    <rPh sb="20" eb="22">
      <t>ゲンショウ</t>
    </rPh>
    <rPh sb="22" eb="23">
      <t>オヨ</t>
    </rPh>
    <rPh sb="24" eb="28">
      <t>セッスイキキ</t>
    </rPh>
    <rPh sb="29" eb="31">
      <t>フキュウ</t>
    </rPh>
    <rPh sb="34" eb="36">
      <t>キュウスイ</t>
    </rPh>
    <rPh sb="36" eb="38">
      <t>シュウエキ</t>
    </rPh>
    <rPh sb="39" eb="41">
      <t>ネンネン</t>
    </rPh>
    <rPh sb="41" eb="43">
      <t>ゲンショウ</t>
    </rPh>
    <rPh sb="51" eb="54">
      <t>リョウスイキ</t>
    </rPh>
    <rPh sb="58" eb="59">
      <t>ベン</t>
    </rPh>
    <rPh sb="59" eb="60">
      <t>セン</t>
    </rPh>
    <rPh sb="60" eb="61">
      <t>ルイ</t>
    </rPh>
    <rPh sb="61" eb="62">
      <t>トウ</t>
    </rPh>
    <rPh sb="62" eb="65">
      <t>ロウキュウカ</t>
    </rPh>
    <rPh sb="68" eb="70">
      <t>ヒヨウ</t>
    </rPh>
    <rPh sb="71" eb="73">
      <t>ゾウカ</t>
    </rPh>
    <rPh sb="77" eb="79">
      <t>ケイコウ</t>
    </rPh>
    <rPh sb="90" eb="91">
      <t>フ</t>
    </rPh>
    <rPh sb="94" eb="96">
      <t>シセツ</t>
    </rPh>
    <rPh sb="97" eb="99">
      <t>テキセイ</t>
    </rPh>
    <rPh sb="99" eb="101">
      <t>カンリ</t>
    </rPh>
    <rPh sb="106" eb="108">
      <t>コンゴ</t>
    </rPh>
    <rPh sb="108" eb="109">
      <t>サラ</t>
    </rPh>
    <rPh sb="111" eb="113">
      <t>ケントウ</t>
    </rPh>
    <rPh sb="114" eb="116">
      <t>ヒツヨウ</t>
    </rPh>
    <rPh sb="117" eb="118">
      <t>カンガ</t>
    </rPh>
    <rPh sb="123" eb="126">
      <t>ロウキュウカ</t>
    </rPh>
    <rPh sb="127" eb="129">
      <t>ジョウキョウ</t>
    </rPh>
    <rPh sb="135" eb="137">
      <t>ロウキュウ</t>
    </rPh>
    <rPh sb="137" eb="138">
      <t>カン</t>
    </rPh>
    <rPh sb="138" eb="140">
      <t>コウシン</t>
    </rPh>
    <rPh sb="140" eb="142">
      <t>ジギョウ</t>
    </rPh>
    <rPh sb="143" eb="146">
      <t>ケイカクテキ</t>
    </rPh>
    <rPh sb="147" eb="148">
      <t>スス</t>
    </rPh>
    <rPh sb="156" eb="158">
      <t>コンゴ</t>
    </rPh>
    <rPh sb="159" eb="161">
      <t>ザイゲン</t>
    </rPh>
    <rPh sb="162" eb="164">
      <t>カクホ</t>
    </rPh>
    <rPh sb="165" eb="167">
      <t>ケイエイ</t>
    </rPh>
    <rPh sb="168" eb="169">
      <t>アタ</t>
    </rPh>
    <rPh sb="171" eb="173">
      <t>エイキョウ</t>
    </rPh>
    <rPh sb="173" eb="174">
      <t>トウ</t>
    </rPh>
    <rPh sb="175" eb="176">
      <t>フ</t>
    </rPh>
    <rPh sb="179" eb="181">
      <t>ソウキュウ</t>
    </rPh>
    <rPh sb="182" eb="184">
      <t>リョウキン</t>
    </rPh>
    <rPh sb="184" eb="186">
      <t>カイテイ</t>
    </rPh>
    <rPh sb="187" eb="189">
      <t>ヒツヨウ</t>
    </rPh>
    <rPh sb="192" eb="194">
      <t>ケイエイ</t>
    </rPh>
    <rPh sb="194" eb="196">
      <t>キバン</t>
    </rPh>
    <rPh sb="197" eb="199">
      <t>キョウカ</t>
    </rPh>
    <rPh sb="200" eb="201">
      <t>ト</t>
    </rPh>
    <rPh sb="202" eb="203">
      <t>ク</t>
    </rPh>
    <rPh sb="213" eb="214">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</si>
</sst>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1.58</c:v>
                </c:pt>
                <c:pt idx="1">
                  <c:v>2.78</c:v>
                </c:pt>
                <c:pt idx="2">
                  <c:v>1.61</c:v>
                </c:pt>
                <c:pt idx="3">
                  <c:v>1.45</c:v>
                </c:pt>
                <c:pt idx="4">
                  <c:v>0.21</c:v>
                </c:pt>
              </c:numCache>
            </c:numRef>
          </c:val>
          <c:extLst xmlns:c16r2="http://schemas.microsoft.com/office/drawing/2015/06/chart">
            <c:ext xmlns:c16="http://schemas.microsoft.com/office/drawing/2014/chart" uri="{C3380CC4-5D6E-409C-BE32-E72D297353CC}">
              <c16:uniqueId val="{00000000-9FFB-4DBC-BDC3-0A21E337E86F}"/>
            </c:ext>
          </c:extLst>
        </c:ser>
        <c:dLbls>
          <c:showLegendKey val="0"/>
          <c:showVal val="0"/>
          <c:showCatName val="0"/>
          <c:showSerName val="0"/>
          <c:showPercent val="0"/>
          <c:showBubbleSize val="0"/>
        </c:dLbls>
        <c:gapWidth val="150"/>
        <c:axId val="342889832"/>
        <c:axId val="3428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9FFB-4DBC-BDC3-0A21E337E86F}"/>
            </c:ext>
          </c:extLst>
        </c:ser>
        <c:dLbls>
          <c:showLegendKey val="0"/>
          <c:showVal val="0"/>
          <c:showCatName val="0"/>
          <c:showSerName val="0"/>
          <c:showPercent val="0"/>
          <c:showBubbleSize val="0"/>
        </c:dLbls>
        <c:marker val="1"/>
        <c:smooth val="0"/>
        <c:axId val="342889832"/>
        <c:axId val="342891792"/>
      </c:lineChart>
      <c:dateAx>
        <c:axId val="342889832"/>
        <c:scaling>
          <c:orientation val="minMax"/>
        </c:scaling>
        <c:delete val="1"/>
        <c:axPos val="b"/>
        <c:numFmt formatCode="ge" sourceLinked="1"/>
        <c:majorTickMark val="none"/>
        <c:minorTickMark val="none"/>
        <c:tickLblPos val="none"/>
        <c:crossAx val="342891792"/>
        <c:crosses val="autoZero"/>
        <c:auto val="1"/>
        <c:lblOffset val="100"/>
        <c:baseTimeUnit val="years"/>
      </c:dateAx>
      <c:valAx>
        <c:axId val="3428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64.22</c:v>
                </c:pt>
                <c:pt idx="1">
                  <c:v>64.400000000000006</c:v>
                </c:pt>
                <c:pt idx="2">
                  <c:v>61.59</c:v>
                </c:pt>
                <c:pt idx="3">
                  <c:v>59.35</c:v>
                </c:pt>
                <c:pt idx="4">
                  <c:v>58.89</c:v>
                </c:pt>
              </c:numCache>
            </c:numRef>
          </c:val>
          <c:extLst xmlns:c16r2="http://schemas.microsoft.com/office/drawing/2015/06/chart">
            <c:ext xmlns:c16="http://schemas.microsoft.com/office/drawing/2014/chart" uri="{C3380CC4-5D6E-409C-BE32-E72D297353CC}">
              <c16:uniqueId val="{00000000-A76A-4912-8D5A-FF0F29F2ABB8}"/>
            </c:ext>
          </c:extLst>
        </c:ser>
        <c:dLbls>
          <c:showLegendKey val="0"/>
          <c:showVal val="0"/>
          <c:showCatName val="0"/>
          <c:showSerName val="0"/>
          <c:showPercent val="0"/>
          <c:showBubbleSize val="0"/>
        </c:dLbls>
        <c:gapWidth val="150"/>
        <c:axId val="343878952"/>
        <c:axId val="3438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A76A-4912-8D5A-FF0F29F2ABB8}"/>
            </c:ext>
          </c:extLst>
        </c:ser>
        <c:dLbls>
          <c:showLegendKey val="0"/>
          <c:showVal val="0"/>
          <c:showCatName val="0"/>
          <c:showSerName val="0"/>
          <c:showPercent val="0"/>
          <c:showBubbleSize val="0"/>
        </c:dLbls>
        <c:marker val="1"/>
        <c:smooth val="0"/>
        <c:axId val="343878952"/>
        <c:axId val="343876992"/>
      </c:lineChart>
      <c:dateAx>
        <c:axId val="343878952"/>
        <c:scaling>
          <c:orientation val="minMax"/>
        </c:scaling>
        <c:delete val="1"/>
        <c:axPos val="b"/>
        <c:numFmt formatCode="ge" sourceLinked="1"/>
        <c:majorTickMark val="none"/>
        <c:minorTickMark val="none"/>
        <c:tickLblPos val="none"/>
        <c:crossAx val="343876992"/>
        <c:crosses val="autoZero"/>
        <c:auto val="1"/>
        <c:lblOffset val="100"/>
        <c:baseTimeUnit val="years"/>
      </c:dateAx>
      <c:valAx>
        <c:axId val="3438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7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86.07</c:v>
                </c:pt>
                <c:pt idx="1">
                  <c:v>84.74</c:v>
                </c:pt>
                <c:pt idx="2">
                  <c:v>87.36</c:v>
                </c:pt>
                <c:pt idx="3">
                  <c:v>88.6</c:v>
                </c:pt>
                <c:pt idx="4">
                  <c:v>87.47</c:v>
                </c:pt>
              </c:numCache>
            </c:numRef>
          </c:val>
          <c:extLst xmlns:c16r2="http://schemas.microsoft.com/office/drawing/2015/06/chart">
            <c:ext xmlns:c16="http://schemas.microsoft.com/office/drawing/2014/chart" uri="{C3380CC4-5D6E-409C-BE32-E72D297353CC}">
              <c16:uniqueId val="{00000000-9072-45F4-B5BA-291578A7F34F}"/>
            </c:ext>
          </c:extLst>
        </c:ser>
        <c:dLbls>
          <c:showLegendKey val="0"/>
          <c:showVal val="0"/>
          <c:showCatName val="0"/>
          <c:showSerName val="0"/>
          <c:showPercent val="0"/>
          <c:showBubbleSize val="0"/>
        </c:dLbls>
        <c:gapWidth val="150"/>
        <c:axId val="343873464"/>
        <c:axId val="34387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9072-45F4-B5BA-291578A7F34F}"/>
            </c:ext>
          </c:extLst>
        </c:ser>
        <c:dLbls>
          <c:showLegendKey val="0"/>
          <c:showVal val="0"/>
          <c:showCatName val="0"/>
          <c:showSerName val="0"/>
          <c:showPercent val="0"/>
          <c:showBubbleSize val="0"/>
        </c:dLbls>
        <c:marker val="1"/>
        <c:smooth val="0"/>
        <c:axId val="343873464"/>
        <c:axId val="343878168"/>
      </c:lineChart>
      <c:dateAx>
        <c:axId val="343873464"/>
        <c:scaling>
          <c:orientation val="minMax"/>
        </c:scaling>
        <c:delete val="1"/>
        <c:axPos val="b"/>
        <c:numFmt formatCode="ge" sourceLinked="1"/>
        <c:majorTickMark val="none"/>
        <c:minorTickMark val="none"/>
        <c:tickLblPos val="none"/>
        <c:crossAx val="343878168"/>
        <c:crosses val="autoZero"/>
        <c:auto val="1"/>
        <c:lblOffset val="100"/>
        <c:baseTimeUnit val="years"/>
      </c:dateAx>
      <c:valAx>
        <c:axId val="34387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87.77</c:v>
                </c:pt>
                <c:pt idx="1">
                  <c:v>102.3</c:v>
                </c:pt>
                <c:pt idx="2">
                  <c:v>101.4</c:v>
                </c:pt>
                <c:pt idx="3">
                  <c:v>98.67</c:v>
                </c:pt>
                <c:pt idx="4">
                  <c:v>97.37</c:v>
                </c:pt>
              </c:numCache>
            </c:numRef>
          </c:val>
          <c:extLst xmlns:c16r2="http://schemas.microsoft.com/office/drawing/2015/06/chart">
            <c:ext xmlns:c16="http://schemas.microsoft.com/office/drawing/2014/chart" uri="{C3380CC4-5D6E-409C-BE32-E72D297353CC}">
              <c16:uniqueId val="{00000000-EB41-48E5-AA6E-48C98806BBC9}"/>
            </c:ext>
          </c:extLst>
        </c:ser>
        <c:dLbls>
          <c:showLegendKey val="0"/>
          <c:showVal val="0"/>
          <c:showCatName val="0"/>
          <c:showSerName val="0"/>
          <c:showPercent val="0"/>
          <c:showBubbleSize val="0"/>
        </c:dLbls>
        <c:gapWidth val="150"/>
        <c:axId val="342894144"/>
        <c:axId val="34289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EB41-48E5-AA6E-48C98806BBC9}"/>
            </c:ext>
          </c:extLst>
        </c:ser>
        <c:dLbls>
          <c:showLegendKey val="0"/>
          <c:showVal val="0"/>
          <c:showCatName val="0"/>
          <c:showSerName val="0"/>
          <c:showPercent val="0"/>
          <c:showBubbleSize val="0"/>
        </c:dLbls>
        <c:marker val="1"/>
        <c:smooth val="0"/>
        <c:axId val="342894144"/>
        <c:axId val="342890224"/>
      </c:lineChart>
      <c:dateAx>
        <c:axId val="342894144"/>
        <c:scaling>
          <c:orientation val="minMax"/>
        </c:scaling>
        <c:delete val="1"/>
        <c:axPos val="b"/>
        <c:numFmt formatCode="ge" sourceLinked="1"/>
        <c:majorTickMark val="none"/>
        <c:minorTickMark val="none"/>
        <c:tickLblPos val="none"/>
        <c:crossAx val="342890224"/>
        <c:crosses val="autoZero"/>
        <c:auto val="1"/>
        <c:lblOffset val="100"/>
        <c:baseTimeUnit val="years"/>
      </c:dateAx>
      <c:valAx>
        <c:axId val="34289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25.2</c:v>
                </c:pt>
                <c:pt idx="1">
                  <c:v>27.74</c:v>
                </c:pt>
                <c:pt idx="2">
                  <c:v>29.21</c:v>
                </c:pt>
                <c:pt idx="3">
                  <c:v>30.76</c:v>
                </c:pt>
                <c:pt idx="4">
                  <c:v>32.200000000000003</c:v>
                </c:pt>
              </c:numCache>
            </c:numRef>
          </c:val>
          <c:extLst xmlns:c16r2="http://schemas.microsoft.com/office/drawing/2015/06/chart">
            <c:ext xmlns:c16="http://schemas.microsoft.com/office/drawing/2014/chart" uri="{C3380CC4-5D6E-409C-BE32-E72D297353CC}">
              <c16:uniqueId val="{00000000-8A8A-429C-A266-46A47360BE34}"/>
            </c:ext>
          </c:extLst>
        </c:ser>
        <c:dLbls>
          <c:showLegendKey val="0"/>
          <c:showVal val="0"/>
          <c:showCatName val="0"/>
          <c:showSerName val="0"/>
          <c:showPercent val="0"/>
          <c:showBubbleSize val="0"/>
        </c:dLbls>
        <c:gapWidth val="150"/>
        <c:axId val="342894536"/>
        <c:axId val="3428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A8A-429C-A266-46A47360BE34}"/>
            </c:ext>
          </c:extLst>
        </c:ser>
        <c:dLbls>
          <c:showLegendKey val="0"/>
          <c:showVal val="0"/>
          <c:showCatName val="0"/>
          <c:showSerName val="0"/>
          <c:showPercent val="0"/>
          <c:showBubbleSize val="0"/>
        </c:dLbls>
        <c:marker val="1"/>
        <c:smooth val="0"/>
        <c:axId val="342894536"/>
        <c:axId val="342890616"/>
      </c:lineChart>
      <c:dateAx>
        <c:axId val="342894536"/>
        <c:scaling>
          <c:orientation val="minMax"/>
        </c:scaling>
        <c:delete val="1"/>
        <c:axPos val="b"/>
        <c:numFmt formatCode="ge" sourceLinked="1"/>
        <c:majorTickMark val="none"/>
        <c:minorTickMark val="none"/>
        <c:tickLblPos val="none"/>
        <c:crossAx val="342890616"/>
        <c:crosses val="autoZero"/>
        <c:auto val="1"/>
        <c:lblOffset val="100"/>
        <c:baseTimeUnit val="years"/>
      </c:dateAx>
      <c:valAx>
        <c:axId val="3428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9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D5-46CB-B25C-EF8682ADEDAB}"/>
            </c:ext>
          </c:extLst>
        </c:ser>
        <c:dLbls>
          <c:showLegendKey val="0"/>
          <c:showVal val="0"/>
          <c:showCatName val="0"/>
          <c:showSerName val="0"/>
          <c:showPercent val="0"/>
          <c:showBubbleSize val="0"/>
        </c:dLbls>
        <c:gapWidth val="150"/>
        <c:axId val="343940888"/>
        <c:axId val="34394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C3D5-46CB-B25C-EF8682ADEDAB}"/>
            </c:ext>
          </c:extLst>
        </c:ser>
        <c:dLbls>
          <c:showLegendKey val="0"/>
          <c:showVal val="0"/>
          <c:showCatName val="0"/>
          <c:showSerName val="0"/>
          <c:showPercent val="0"/>
          <c:showBubbleSize val="0"/>
        </c:dLbls>
        <c:marker val="1"/>
        <c:smooth val="0"/>
        <c:axId val="343940888"/>
        <c:axId val="343942064"/>
      </c:lineChart>
      <c:dateAx>
        <c:axId val="343940888"/>
        <c:scaling>
          <c:orientation val="minMax"/>
        </c:scaling>
        <c:delete val="1"/>
        <c:axPos val="b"/>
        <c:numFmt formatCode="ge" sourceLinked="1"/>
        <c:majorTickMark val="none"/>
        <c:minorTickMark val="none"/>
        <c:tickLblPos val="none"/>
        <c:crossAx val="343942064"/>
        <c:crosses val="autoZero"/>
        <c:auto val="1"/>
        <c:lblOffset val="100"/>
        <c:baseTimeUnit val="years"/>
      </c:dateAx>
      <c:valAx>
        <c:axId val="34394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4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14.1</c:v>
                </c:pt>
                <c:pt idx="1">
                  <c:v>0</c:v>
                </c:pt>
                <c:pt idx="2">
                  <c:v>0</c:v>
                </c:pt>
                <c:pt idx="3">
                  <c:v>0</c:v>
                </c:pt>
                <c:pt idx="4" formatCode="#,##0.00;&quot;△&quot;#,##0.00;&quot;-&quot;">
                  <c:v>0.88</c:v>
                </c:pt>
              </c:numCache>
            </c:numRef>
          </c:val>
          <c:extLst xmlns:c16r2="http://schemas.microsoft.com/office/drawing/2015/06/chart">
            <c:ext xmlns:c16="http://schemas.microsoft.com/office/drawing/2014/chart" uri="{C3380CC4-5D6E-409C-BE32-E72D297353CC}">
              <c16:uniqueId val="{00000000-D01C-421D-A28A-BF42ADF8F916}"/>
            </c:ext>
          </c:extLst>
        </c:ser>
        <c:dLbls>
          <c:showLegendKey val="0"/>
          <c:showVal val="0"/>
          <c:showCatName val="0"/>
          <c:showSerName val="0"/>
          <c:showPercent val="0"/>
          <c:showBubbleSize val="0"/>
        </c:dLbls>
        <c:gapWidth val="150"/>
        <c:axId val="343941672"/>
        <c:axId val="34393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01C-421D-A28A-BF42ADF8F916}"/>
            </c:ext>
          </c:extLst>
        </c:ser>
        <c:dLbls>
          <c:showLegendKey val="0"/>
          <c:showVal val="0"/>
          <c:showCatName val="0"/>
          <c:showSerName val="0"/>
          <c:showPercent val="0"/>
          <c:showBubbleSize val="0"/>
        </c:dLbls>
        <c:marker val="1"/>
        <c:smooth val="0"/>
        <c:axId val="343941672"/>
        <c:axId val="343938928"/>
      </c:lineChart>
      <c:dateAx>
        <c:axId val="343941672"/>
        <c:scaling>
          <c:orientation val="minMax"/>
        </c:scaling>
        <c:delete val="1"/>
        <c:axPos val="b"/>
        <c:numFmt formatCode="ge" sourceLinked="1"/>
        <c:majorTickMark val="none"/>
        <c:minorTickMark val="none"/>
        <c:tickLblPos val="none"/>
        <c:crossAx val="343938928"/>
        <c:crosses val="autoZero"/>
        <c:auto val="1"/>
        <c:lblOffset val="100"/>
        <c:baseTimeUnit val="years"/>
      </c:dateAx>
      <c:valAx>
        <c:axId val="34393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94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332.57</c:v>
                </c:pt>
                <c:pt idx="1">
                  <c:v>400.6</c:v>
                </c:pt>
                <c:pt idx="2">
                  <c:v>515.42999999999995</c:v>
                </c:pt>
                <c:pt idx="3">
                  <c:v>424.71</c:v>
                </c:pt>
                <c:pt idx="4">
                  <c:v>241.81</c:v>
                </c:pt>
              </c:numCache>
            </c:numRef>
          </c:val>
          <c:extLst xmlns:c16r2="http://schemas.microsoft.com/office/drawing/2015/06/chart">
            <c:ext xmlns:c16="http://schemas.microsoft.com/office/drawing/2014/chart" uri="{C3380CC4-5D6E-409C-BE32-E72D297353CC}">
              <c16:uniqueId val="{00000000-DEC7-4D15-B30E-0D88C92A729A}"/>
            </c:ext>
          </c:extLst>
        </c:ser>
        <c:dLbls>
          <c:showLegendKey val="0"/>
          <c:showVal val="0"/>
          <c:showCatName val="0"/>
          <c:showSerName val="0"/>
          <c:showPercent val="0"/>
          <c:showBubbleSize val="0"/>
        </c:dLbls>
        <c:gapWidth val="150"/>
        <c:axId val="343942456"/>
        <c:axId val="3439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DEC7-4D15-B30E-0D88C92A729A}"/>
            </c:ext>
          </c:extLst>
        </c:ser>
        <c:dLbls>
          <c:showLegendKey val="0"/>
          <c:showVal val="0"/>
          <c:showCatName val="0"/>
          <c:showSerName val="0"/>
          <c:showPercent val="0"/>
          <c:showBubbleSize val="0"/>
        </c:dLbls>
        <c:marker val="1"/>
        <c:smooth val="0"/>
        <c:axId val="343942456"/>
        <c:axId val="343943632"/>
      </c:lineChart>
      <c:dateAx>
        <c:axId val="343942456"/>
        <c:scaling>
          <c:orientation val="minMax"/>
        </c:scaling>
        <c:delete val="1"/>
        <c:axPos val="b"/>
        <c:numFmt formatCode="ge" sourceLinked="1"/>
        <c:majorTickMark val="none"/>
        <c:minorTickMark val="none"/>
        <c:tickLblPos val="none"/>
        <c:crossAx val="343943632"/>
        <c:crosses val="autoZero"/>
        <c:auto val="1"/>
        <c:lblOffset val="100"/>
        <c:baseTimeUnit val="years"/>
      </c:dateAx>
      <c:valAx>
        <c:axId val="34394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94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926.97</c:v>
                </c:pt>
                <c:pt idx="1">
                  <c:v>997.09</c:v>
                </c:pt>
                <c:pt idx="2">
                  <c:v>1058.97</c:v>
                </c:pt>
                <c:pt idx="3">
                  <c:v>1107.69</c:v>
                </c:pt>
                <c:pt idx="4">
                  <c:v>1158.8</c:v>
                </c:pt>
              </c:numCache>
            </c:numRef>
          </c:val>
          <c:extLst xmlns:c16r2="http://schemas.microsoft.com/office/drawing/2015/06/chart">
            <c:ext xmlns:c16="http://schemas.microsoft.com/office/drawing/2014/chart" uri="{C3380CC4-5D6E-409C-BE32-E72D297353CC}">
              <c16:uniqueId val="{00000000-1044-4BA7-B09F-94A70AA4B6C5}"/>
            </c:ext>
          </c:extLst>
        </c:ser>
        <c:dLbls>
          <c:showLegendKey val="0"/>
          <c:showVal val="0"/>
          <c:showCatName val="0"/>
          <c:showSerName val="0"/>
          <c:showPercent val="0"/>
          <c:showBubbleSize val="0"/>
        </c:dLbls>
        <c:gapWidth val="150"/>
        <c:axId val="343942848"/>
        <c:axId val="3439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044-4BA7-B09F-94A70AA4B6C5}"/>
            </c:ext>
          </c:extLst>
        </c:ser>
        <c:dLbls>
          <c:showLegendKey val="0"/>
          <c:showVal val="0"/>
          <c:showCatName val="0"/>
          <c:showSerName val="0"/>
          <c:showPercent val="0"/>
          <c:showBubbleSize val="0"/>
        </c:dLbls>
        <c:marker val="1"/>
        <c:smooth val="0"/>
        <c:axId val="343942848"/>
        <c:axId val="343943240"/>
      </c:lineChart>
      <c:dateAx>
        <c:axId val="343942848"/>
        <c:scaling>
          <c:orientation val="minMax"/>
        </c:scaling>
        <c:delete val="1"/>
        <c:axPos val="b"/>
        <c:numFmt formatCode="ge" sourceLinked="1"/>
        <c:majorTickMark val="none"/>
        <c:minorTickMark val="none"/>
        <c:tickLblPos val="none"/>
        <c:crossAx val="343943240"/>
        <c:crosses val="autoZero"/>
        <c:auto val="1"/>
        <c:lblOffset val="100"/>
        <c:baseTimeUnit val="years"/>
      </c:dateAx>
      <c:valAx>
        <c:axId val="343943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9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85.82</c:v>
                </c:pt>
                <c:pt idx="1">
                  <c:v>100.95</c:v>
                </c:pt>
                <c:pt idx="2">
                  <c:v>99.58</c:v>
                </c:pt>
                <c:pt idx="3">
                  <c:v>95.35</c:v>
                </c:pt>
                <c:pt idx="4">
                  <c:v>93.71</c:v>
                </c:pt>
              </c:numCache>
            </c:numRef>
          </c:val>
          <c:extLst xmlns:c16r2="http://schemas.microsoft.com/office/drawing/2015/06/chart">
            <c:ext xmlns:c16="http://schemas.microsoft.com/office/drawing/2014/chart" uri="{C3380CC4-5D6E-409C-BE32-E72D297353CC}">
              <c16:uniqueId val="{00000000-6D79-4DC4-AFF9-FDF044481332}"/>
            </c:ext>
          </c:extLst>
        </c:ser>
        <c:dLbls>
          <c:showLegendKey val="0"/>
          <c:showVal val="0"/>
          <c:showCatName val="0"/>
          <c:showSerName val="0"/>
          <c:showPercent val="0"/>
          <c:showBubbleSize val="0"/>
        </c:dLbls>
        <c:gapWidth val="150"/>
        <c:axId val="343944808"/>
        <c:axId val="3439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D79-4DC4-AFF9-FDF044481332}"/>
            </c:ext>
          </c:extLst>
        </c:ser>
        <c:dLbls>
          <c:showLegendKey val="0"/>
          <c:showVal val="0"/>
          <c:showCatName val="0"/>
          <c:showSerName val="0"/>
          <c:showPercent val="0"/>
          <c:showBubbleSize val="0"/>
        </c:dLbls>
        <c:marker val="1"/>
        <c:smooth val="0"/>
        <c:axId val="343944808"/>
        <c:axId val="343938144"/>
      </c:lineChart>
      <c:dateAx>
        <c:axId val="343944808"/>
        <c:scaling>
          <c:orientation val="minMax"/>
        </c:scaling>
        <c:delete val="1"/>
        <c:axPos val="b"/>
        <c:numFmt formatCode="ge" sourceLinked="1"/>
        <c:majorTickMark val="none"/>
        <c:minorTickMark val="none"/>
        <c:tickLblPos val="none"/>
        <c:crossAx val="343938144"/>
        <c:crosses val="autoZero"/>
        <c:auto val="1"/>
        <c:lblOffset val="100"/>
        <c:baseTimeUnit val="years"/>
      </c:dateAx>
      <c:valAx>
        <c:axId val="3439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4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168.67</c:v>
                </c:pt>
                <c:pt idx="1">
                  <c:v>143.59</c:v>
                </c:pt>
                <c:pt idx="2">
                  <c:v>145.79</c:v>
                </c:pt>
                <c:pt idx="3">
                  <c:v>152.84</c:v>
                </c:pt>
                <c:pt idx="4">
                  <c:v>155.96</c:v>
                </c:pt>
              </c:numCache>
            </c:numRef>
          </c:val>
          <c:extLst xmlns:c16r2="http://schemas.microsoft.com/office/drawing/2015/06/chart">
            <c:ext xmlns:c16="http://schemas.microsoft.com/office/drawing/2014/chart" uri="{C3380CC4-5D6E-409C-BE32-E72D297353CC}">
              <c16:uniqueId val="{00000000-5848-4593-B3D9-03C0C36829DE}"/>
            </c:ext>
          </c:extLst>
        </c:ser>
        <c:dLbls>
          <c:showLegendKey val="0"/>
          <c:showVal val="0"/>
          <c:showCatName val="0"/>
          <c:showSerName val="0"/>
          <c:showPercent val="0"/>
          <c:showBubbleSize val="0"/>
        </c:dLbls>
        <c:gapWidth val="150"/>
        <c:axId val="342896888"/>
        <c:axId val="3428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848-4593-B3D9-03C0C36829DE}"/>
            </c:ext>
          </c:extLst>
        </c:ser>
        <c:dLbls>
          <c:showLegendKey val="0"/>
          <c:showVal val="0"/>
          <c:showCatName val="0"/>
          <c:showSerName val="0"/>
          <c:showPercent val="0"/>
          <c:showBubbleSize val="0"/>
        </c:dLbls>
        <c:marker val="1"/>
        <c:smooth val="0"/>
        <c:axId val="342896888"/>
        <c:axId val="342892576"/>
      </c:lineChart>
      <c:dateAx>
        <c:axId val="342896888"/>
        <c:scaling>
          <c:orientation val="minMax"/>
        </c:scaling>
        <c:delete val="1"/>
        <c:axPos val="b"/>
        <c:numFmt formatCode="ge" sourceLinked="1"/>
        <c:majorTickMark val="none"/>
        <c:minorTickMark val="none"/>
        <c:tickLblPos val="none"/>
        <c:crossAx val="342892576"/>
        <c:crosses val="autoZero"/>
        <c:auto val="1"/>
        <c:lblOffset val="100"/>
        <c:baseTimeUnit val="years"/>
      </c:dateAx>
      <c:valAx>
        <c:axId val="3428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中能登町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18305</v>
      </c>
      <c r="AM8" s="59"/>
      <c r="AN8" s="59"/>
      <c r="AO8" s="59"/>
      <c r="AP8" s="59"/>
      <c r="AQ8" s="59"/>
      <c r="AR8" s="59"/>
      <c r="AS8" s="59"/>
      <c r="AT8" s="50">
        <f>データ!$S$6</f>
        <v>89.45</v>
      </c>
      <c r="AU8" s="51"/>
      <c r="AV8" s="51"/>
      <c r="AW8" s="51"/>
      <c r="AX8" s="51"/>
      <c r="AY8" s="51"/>
      <c r="AZ8" s="51"/>
      <c r="BA8" s="51"/>
      <c r="BB8" s="52">
        <f>データ!$T$6</f>
        <v>204.64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62.74</v>
      </c>
      <c r="J10" s="51"/>
      <c r="K10" s="51"/>
      <c r="L10" s="51"/>
      <c r="M10" s="51"/>
      <c r="N10" s="51"/>
      <c r="O10" s="62"/>
      <c r="P10" s="52">
        <f>データ!$P$6</f>
        <v>99.3</v>
      </c>
      <c r="Q10" s="52"/>
      <c r="R10" s="52"/>
      <c r="S10" s="52"/>
      <c r="T10" s="52"/>
      <c r="U10" s="52"/>
      <c r="V10" s="52"/>
      <c r="W10" s="59">
        <f>データ!$Q$6</f>
        <v>2862</v>
      </c>
      <c r="X10" s="59"/>
      <c r="Y10" s="59"/>
      <c r="Z10" s="59"/>
      <c r="AA10" s="59"/>
      <c r="AB10" s="59"/>
      <c r="AC10" s="59"/>
      <c r="AD10" s="2"/>
      <c r="AE10" s="2"/>
      <c r="AF10" s="2"/>
      <c r="AG10" s="2"/>
      <c r="AH10" s="4"/>
      <c r="AI10" s="4"/>
      <c r="AJ10" s="4"/>
      <c r="AK10" s="4"/>
      <c r="AL10" s="59">
        <f>データ!$U$6</f>
        <v>18061</v>
      </c>
      <c r="AM10" s="59"/>
      <c r="AN10" s="59"/>
      <c r="AO10" s="59"/>
      <c r="AP10" s="59"/>
      <c r="AQ10" s="59"/>
      <c r="AR10" s="59"/>
      <c r="AS10" s="59"/>
      <c r="AT10" s="50">
        <f>データ!$V$6</f>
        <v>34.86</v>
      </c>
      <c r="AU10" s="51"/>
      <c r="AV10" s="51"/>
      <c r="AW10" s="51"/>
      <c r="AX10" s="51"/>
      <c r="AY10" s="51"/>
      <c r="AZ10" s="51"/>
      <c r="BA10" s="51"/>
      <c r="BB10" s="52">
        <f>データ!$W$6</f>
        <v>518.1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ryuhDZO/pRRVoL3L9urdinFK35+zQfTj2uxLTO4yj28+Z9MREhJb02iWbYlR/z0tXsPwPT4sl0yVxA/IpbYOw==" saltValue="SM/+agQ7yDzZIA9Kg1I6U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174076</v>
      </c>
      <c r="D6" s="33">
        <f t="shared" si="3"/>
        <v>46</v>
      </c>
      <c r="E6" s="33">
        <f t="shared" si="3"/>
        <v>1</v>
      </c>
      <c r="F6" s="33">
        <f t="shared" si="3"/>
        <v>0</v>
      </c>
      <c r="G6" s="33">
        <f t="shared" si="3"/>
        <v>1</v>
      </c>
      <c r="H6" s="33" t="str">
        <f t="shared" si="3"/>
        <v>石川県　中能登町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62.74</v>
      </c>
      <c r="P6" s="34">
        <f t="shared" si="3"/>
        <v>99.3</v>
      </c>
      <c r="Q6" s="34">
        <f t="shared" si="3"/>
        <v>2862</v>
      </c>
      <c r="R6" s="34">
        <f t="shared" si="3"/>
        <v>18305</v>
      </c>
      <c r="S6" s="34">
        <f t="shared" si="3"/>
        <v>89.45</v>
      </c>
      <c r="T6" s="34">
        <f t="shared" si="3"/>
        <v>204.64</v>
      </c>
      <c r="U6" s="34">
        <f t="shared" si="3"/>
        <v>18061</v>
      </c>
      <c r="V6" s="34">
        <f t="shared" si="3"/>
        <v>34.86</v>
      </c>
      <c r="W6" s="34">
        <f t="shared" si="3"/>
        <v>518.1</v>
      </c>
      <c r="X6" s="35">
        <f>IF(X7="",NA(),X7)</f>
        <v>87.77</v>
      </c>
      <c r="Y6" s="35">
        <f t="shared" ref="Y6:AG6" si="4">IF(Y7="",NA(),Y7)</f>
        <v>102.3</v>
      </c>
      <c r="Z6" s="35">
        <f t="shared" si="4"/>
        <v>101.4</v>
      </c>
      <c r="AA6" s="35">
        <f t="shared" si="4"/>
        <v>98.67</v>
      </c>
      <c r="AB6" s="35">
        <f t="shared" si="4"/>
        <v>97.37</v>
      </c>
      <c r="AC6" s="35">
        <f t="shared" si="4"/>
        <v>106.55</v>
      </c>
      <c r="AD6" s="35">
        <f t="shared" si="4"/>
        <v>110.01</v>
      </c>
      <c r="AE6" s="35">
        <f t="shared" si="4"/>
        <v>111.21</v>
      </c>
      <c r="AF6" s="35">
        <f t="shared" si="4"/>
        <v>111.71</v>
      </c>
      <c r="AG6" s="35">
        <f t="shared" si="4"/>
        <v>110.05</v>
      </c>
      <c r="AH6" s="34" t="str">
        <f>IF(AH7="","",IF(AH7="-","【-】","【"&amp;SUBSTITUTE(TEXT(AH7,"#,##0.00"),"-","△")&amp;"】"))</f>
        <v>【113.39】</v>
      </c>
      <c r="AI6" s="35">
        <f>IF(AI7="",NA(),AI7)</f>
        <v>14.1</v>
      </c>
      <c r="AJ6" s="34">
        <f t="shared" ref="AJ6:AR6" si="5">IF(AJ7="",NA(),AJ7)</f>
        <v>0</v>
      </c>
      <c r="AK6" s="34">
        <f t="shared" si="5"/>
        <v>0</v>
      </c>
      <c r="AL6" s="34">
        <f t="shared" si="5"/>
        <v>0</v>
      </c>
      <c r="AM6" s="35">
        <f t="shared" si="5"/>
        <v>0.88</v>
      </c>
      <c r="AN6" s="35">
        <f t="shared" si="5"/>
        <v>9.56</v>
      </c>
      <c r="AO6" s="35">
        <f t="shared" si="5"/>
        <v>2.8</v>
      </c>
      <c r="AP6" s="35">
        <f t="shared" si="5"/>
        <v>1.93</v>
      </c>
      <c r="AQ6" s="35">
        <f t="shared" si="5"/>
        <v>1.72</v>
      </c>
      <c r="AR6" s="35">
        <f t="shared" si="5"/>
        <v>2.64</v>
      </c>
      <c r="AS6" s="34" t="str">
        <f>IF(AS7="","",IF(AS7="-","【-】","【"&amp;SUBSTITUTE(TEXT(AS7,"#,##0.00"),"-","△")&amp;"】"))</f>
        <v>【0.85】</v>
      </c>
      <c r="AT6" s="35">
        <f>IF(AT7="",NA(),AT7)</f>
        <v>332.57</v>
      </c>
      <c r="AU6" s="35">
        <f t="shared" ref="AU6:BC6" si="6">IF(AU7="",NA(),AU7)</f>
        <v>400.6</v>
      </c>
      <c r="AV6" s="35">
        <f t="shared" si="6"/>
        <v>515.42999999999995</v>
      </c>
      <c r="AW6" s="35">
        <f t="shared" si="6"/>
        <v>424.71</v>
      </c>
      <c r="AX6" s="35">
        <f t="shared" si="6"/>
        <v>241.81</v>
      </c>
      <c r="AY6" s="35">
        <f t="shared" si="6"/>
        <v>963.24</v>
      </c>
      <c r="AZ6" s="35">
        <f t="shared" si="6"/>
        <v>381.53</v>
      </c>
      <c r="BA6" s="35">
        <f t="shared" si="6"/>
        <v>391.54</v>
      </c>
      <c r="BB6" s="35">
        <f t="shared" si="6"/>
        <v>384.34</v>
      </c>
      <c r="BC6" s="35">
        <f t="shared" si="6"/>
        <v>359.47</v>
      </c>
      <c r="BD6" s="34" t="str">
        <f>IF(BD7="","",IF(BD7="-","【-】","【"&amp;SUBSTITUTE(TEXT(BD7,"#,##0.00"),"-","△")&amp;"】"))</f>
        <v>【264.34】</v>
      </c>
      <c r="BE6" s="35">
        <f>IF(BE7="",NA(),BE7)</f>
        <v>926.97</v>
      </c>
      <c r="BF6" s="35">
        <f t="shared" ref="BF6:BN6" si="7">IF(BF7="",NA(),BF7)</f>
        <v>997.09</v>
      </c>
      <c r="BG6" s="35">
        <f t="shared" si="7"/>
        <v>1058.97</v>
      </c>
      <c r="BH6" s="35">
        <f t="shared" si="7"/>
        <v>1107.69</v>
      </c>
      <c r="BI6" s="35">
        <f t="shared" si="7"/>
        <v>1158.8</v>
      </c>
      <c r="BJ6" s="35">
        <f t="shared" si="7"/>
        <v>400.38</v>
      </c>
      <c r="BK6" s="35">
        <f t="shared" si="7"/>
        <v>393.27</v>
      </c>
      <c r="BL6" s="35">
        <f t="shared" si="7"/>
        <v>386.97</v>
      </c>
      <c r="BM6" s="35">
        <f t="shared" si="7"/>
        <v>380.58</v>
      </c>
      <c r="BN6" s="35">
        <f t="shared" si="7"/>
        <v>401.79</v>
      </c>
      <c r="BO6" s="34" t="str">
        <f>IF(BO7="","",IF(BO7="-","【-】","【"&amp;SUBSTITUTE(TEXT(BO7,"#,##0.00"),"-","△")&amp;"】"))</f>
        <v>【274.27】</v>
      </c>
      <c r="BP6" s="35">
        <f>IF(BP7="",NA(),BP7)</f>
        <v>85.82</v>
      </c>
      <c r="BQ6" s="35">
        <f t="shared" ref="BQ6:BY6" si="8">IF(BQ7="",NA(),BQ7)</f>
        <v>100.95</v>
      </c>
      <c r="BR6" s="35">
        <f t="shared" si="8"/>
        <v>99.58</v>
      </c>
      <c r="BS6" s="35">
        <f t="shared" si="8"/>
        <v>95.35</v>
      </c>
      <c r="BT6" s="35">
        <f t="shared" si="8"/>
        <v>93.71</v>
      </c>
      <c r="BU6" s="35">
        <f t="shared" si="8"/>
        <v>96.56</v>
      </c>
      <c r="BV6" s="35">
        <f t="shared" si="8"/>
        <v>100.47</v>
      </c>
      <c r="BW6" s="35">
        <f t="shared" si="8"/>
        <v>101.72</v>
      </c>
      <c r="BX6" s="35">
        <f t="shared" si="8"/>
        <v>102.38</v>
      </c>
      <c r="BY6" s="35">
        <f t="shared" si="8"/>
        <v>100.12</v>
      </c>
      <c r="BZ6" s="34" t="str">
        <f>IF(BZ7="","",IF(BZ7="-","【-】","【"&amp;SUBSTITUTE(TEXT(BZ7,"#,##0.00"),"-","△")&amp;"】"))</f>
        <v>【104.36】</v>
      </c>
      <c r="CA6" s="35">
        <f>IF(CA7="",NA(),CA7)</f>
        <v>168.67</v>
      </c>
      <c r="CB6" s="35">
        <f t="shared" ref="CB6:CJ6" si="9">IF(CB7="",NA(),CB7)</f>
        <v>143.59</v>
      </c>
      <c r="CC6" s="35">
        <f t="shared" si="9"/>
        <v>145.79</v>
      </c>
      <c r="CD6" s="35">
        <f t="shared" si="9"/>
        <v>152.84</v>
      </c>
      <c r="CE6" s="35">
        <f t="shared" si="9"/>
        <v>155.96</v>
      </c>
      <c r="CF6" s="35">
        <f t="shared" si="9"/>
        <v>177.14</v>
      </c>
      <c r="CG6" s="35">
        <f t="shared" si="9"/>
        <v>169.82</v>
      </c>
      <c r="CH6" s="35">
        <f t="shared" si="9"/>
        <v>168.2</v>
      </c>
      <c r="CI6" s="35">
        <f t="shared" si="9"/>
        <v>168.67</v>
      </c>
      <c r="CJ6" s="35">
        <f t="shared" si="9"/>
        <v>174.97</v>
      </c>
      <c r="CK6" s="34" t="str">
        <f>IF(CK7="","",IF(CK7="-","【-】","【"&amp;SUBSTITUTE(TEXT(CK7,"#,##0.00"),"-","△")&amp;"】"))</f>
        <v>【165.71】</v>
      </c>
      <c r="CL6" s="35">
        <f>IF(CL7="",NA(),CL7)</f>
        <v>64.22</v>
      </c>
      <c r="CM6" s="35">
        <f t="shared" ref="CM6:CU6" si="10">IF(CM7="",NA(),CM7)</f>
        <v>64.400000000000006</v>
      </c>
      <c r="CN6" s="35">
        <f t="shared" si="10"/>
        <v>61.59</v>
      </c>
      <c r="CO6" s="35">
        <f t="shared" si="10"/>
        <v>59.35</v>
      </c>
      <c r="CP6" s="35">
        <f t="shared" si="10"/>
        <v>58.89</v>
      </c>
      <c r="CQ6" s="35">
        <f t="shared" si="10"/>
        <v>55.64</v>
      </c>
      <c r="CR6" s="35">
        <f t="shared" si="10"/>
        <v>55.13</v>
      </c>
      <c r="CS6" s="35">
        <f t="shared" si="10"/>
        <v>54.77</v>
      </c>
      <c r="CT6" s="35">
        <f t="shared" si="10"/>
        <v>54.92</v>
      </c>
      <c r="CU6" s="35">
        <f t="shared" si="10"/>
        <v>55.63</v>
      </c>
      <c r="CV6" s="34" t="str">
        <f>IF(CV7="","",IF(CV7="-","【-】","【"&amp;SUBSTITUTE(TEXT(CV7,"#,##0.00"),"-","△")&amp;"】"))</f>
        <v>【60.41】</v>
      </c>
      <c r="CW6" s="35">
        <f>IF(CW7="",NA(),CW7)</f>
        <v>86.07</v>
      </c>
      <c r="CX6" s="35">
        <f t="shared" ref="CX6:DF6" si="11">IF(CX7="",NA(),CX7)</f>
        <v>84.74</v>
      </c>
      <c r="CY6" s="35">
        <f t="shared" si="11"/>
        <v>87.36</v>
      </c>
      <c r="CZ6" s="35">
        <f t="shared" si="11"/>
        <v>88.6</v>
      </c>
      <c r="DA6" s="35">
        <f t="shared" si="11"/>
        <v>87.47</v>
      </c>
      <c r="DB6" s="35">
        <f t="shared" si="11"/>
        <v>83.09</v>
      </c>
      <c r="DC6" s="35">
        <f t="shared" si="11"/>
        <v>83</v>
      </c>
      <c r="DD6" s="35">
        <f t="shared" si="11"/>
        <v>82.89</v>
      </c>
      <c r="DE6" s="35">
        <f t="shared" si="11"/>
        <v>82.66</v>
      </c>
      <c r="DF6" s="35">
        <f t="shared" si="11"/>
        <v>82.04</v>
      </c>
      <c r="DG6" s="34" t="str">
        <f>IF(DG7="","",IF(DG7="-","【-】","【"&amp;SUBSTITUTE(TEXT(DG7,"#,##0.00"),"-","△")&amp;"】"))</f>
        <v>【89.93】</v>
      </c>
      <c r="DH6" s="35">
        <f>IF(DH7="",NA(),DH7)</f>
        <v>25.2</v>
      </c>
      <c r="DI6" s="35">
        <f t="shared" ref="DI6:DQ6" si="12">IF(DI7="",NA(),DI7)</f>
        <v>27.74</v>
      </c>
      <c r="DJ6" s="35">
        <f t="shared" si="12"/>
        <v>29.21</v>
      </c>
      <c r="DK6" s="35">
        <f t="shared" si="12"/>
        <v>30.76</v>
      </c>
      <c r="DL6" s="35">
        <f t="shared" si="12"/>
        <v>32.200000000000003</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1.58</v>
      </c>
      <c r="EE6" s="35">
        <f t="shared" ref="EE6:EM6" si="14">IF(EE7="",NA(),EE7)</f>
        <v>2.78</v>
      </c>
      <c r="EF6" s="35">
        <f t="shared" si="14"/>
        <v>1.61</v>
      </c>
      <c r="EG6" s="35">
        <f t="shared" si="14"/>
        <v>1.45</v>
      </c>
      <c r="EH6" s="35">
        <f t="shared" si="14"/>
        <v>0.21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174076</v>
      </c>
      <c r="D7" s="37">
        <v>46</v>
      </c>
      <c r="E7" s="37">
        <v>1</v>
      </c>
      <c r="F7" s="37">
        <v>0</v>
      </c>
      <c r="G7" s="37">
        <v>1</v>
      </c>
      <c r="H7" s="37" t="s">
        <v>105</v>
      </c>
      <c r="I7" s="37" t="s">
        <v>106</v>
      </c>
      <c r="J7" s="37" t="s">
        <v>107</v>
      </c>
      <c r="K7" s="37" t="s">
        <v>108</v>
      </c>
      <c r="L7" s="37" t="s">
        <v>109</v>
      </c>
      <c r="M7" s="37" t="s">
        <v>110</v>
      </c>
      <c r="N7" s="38" t="s">
        <v>111</v>
      </c>
      <c r="O7" s="38">
        <v>62.74</v>
      </c>
      <c r="P7" s="38">
        <v>99.3</v>
      </c>
      <c r="Q7" s="38">
        <v>2862</v>
      </c>
      <c r="R7" s="38">
        <v>18305</v>
      </c>
      <c r="S7" s="38">
        <v>89.45</v>
      </c>
      <c r="T7" s="38">
        <v>204.64</v>
      </c>
      <c r="U7" s="38">
        <v>18061</v>
      </c>
      <c r="V7" s="38">
        <v>34.86</v>
      </c>
      <c r="W7" s="38">
        <v>518.1</v>
      </c>
      <c r="X7" s="38">
        <v>87.77</v>
      </c>
      <c r="Y7" s="38">
        <v>102.3</v>
      </c>
      <c r="Z7" s="38">
        <v>101.4</v>
      </c>
      <c r="AA7" s="38">
        <v>98.67</v>
      </c>
      <c r="AB7" s="38">
        <v>97.37</v>
      </c>
      <c r="AC7" s="38">
        <v>106.55</v>
      </c>
      <c r="AD7" s="38">
        <v>110.01</v>
      </c>
      <c r="AE7" s="38">
        <v>111.21</v>
      </c>
      <c r="AF7" s="38">
        <v>111.71</v>
      </c>
      <c r="AG7" s="38">
        <v>110.05</v>
      </c>
      <c r="AH7" s="38">
        <v>113.39</v>
      </c>
      <c r="AI7" s="38">
        <v>14.1</v>
      </c>
      <c r="AJ7" s="38">
        <v>0</v>
      </c>
      <c r="AK7" s="38">
        <v>0</v>
      </c>
      <c r="AL7" s="38">
        <v>0</v>
      </c>
      <c r="AM7" s="38">
        <v>0.88</v>
      </c>
      <c r="AN7" s="38">
        <v>9.56</v>
      </c>
      <c r="AO7" s="38">
        <v>2.8</v>
      </c>
      <c r="AP7" s="38">
        <v>1.93</v>
      </c>
      <c r="AQ7" s="38">
        <v>1.72</v>
      </c>
      <c r="AR7" s="38">
        <v>2.64</v>
      </c>
      <c r="AS7" s="38">
        <v>0.85</v>
      </c>
      <c r="AT7" s="38">
        <v>332.57</v>
      </c>
      <c r="AU7" s="38">
        <v>400.6</v>
      </c>
      <c r="AV7" s="38">
        <v>515.42999999999995</v>
      </c>
      <c r="AW7" s="38">
        <v>424.71</v>
      </c>
      <c r="AX7" s="38">
        <v>241.81</v>
      </c>
      <c r="AY7" s="38">
        <v>963.24</v>
      </c>
      <c r="AZ7" s="38">
        <v>381.53</v>
      </c>
      <c r="BA7" s="38">
        <v>391.54</v>
      </c>
      <c r="BB7" s="38">
        <v>384.34</v>
      </c>
      <c r="BC7" s="38">
        <v>359.47</v>
      </c>
      <c r="BD7" s="38">
        <v>264.33999999999997</v>
      </c>
      <c r="BE7" s="38">
        <v>926.97</v>
      </c>
      <c r="BF7" s="38">
        <v>997.09</v>
      </c>
      <c r="BG7" s="38">
        <v>1058.97</v>
      </c>
      <c r="BH7" s="38">
        <v>1107.69</v>
      </c>
      <c r="BI7" s="38">
        <v>1158.8</v>
      </c>
      <c r="BJ7" s="38">
        <v>400.38</v>
      </c>
      <c r="BK7" s="38">
        <v>393.27</v>
      </c>
      <c r="BL7" s="38">
        <v>386.97</v>
      </c>
      <c r="BM7" s="38">
        <v>380.58</v>
      </c>
      <c r="BN7" s="38">
        <v>401.79</v>
      </c>
      <c r="BO7" s="38">
        <v>274.27</v>
      </c>
      <c r="BP7" s="38">
        <v>85.82</v>
      </c>
      <c r="BQ7" s="38">
        <v>100.95</v>
      </c>
      <c r="BR7" s="38">
        <v>99.58</v>
      </c>
      <c r="BS7" s="38">
        <v>95.35</v>
      </c>
      <c r="BT7" s="38">
        <v>93.71</v>
      </c>
      <c r="BU7" s="38">
        <v>96.56</v>
      </c>
      <c r="BV7" s="38">
        <v>100.47</v>
      </c>
      <c r="BW7" s="38">
        <v>101.72</v>
      </c>
      <c r="BX7" s="38">
        <v>102.38</v>
      </c>
      <c r="BY7" s="38">
        <v>100.12</v>
      </c>
      <c r="BZ7" s="38">
        <v>104.36</v>
      </c>
      <c r="CA7" s="38">
        <v>168.67</v>
      </c>
      <c r="CB7" s="38">
        <v>143.59</v>
      </c>
      <c r="CC7" s="38">
        <v>145.79</v>
      </c>
      <c r="CD7" s="38">
        <v>152.84</v>
      </c>
      <c r="CE7" s="38">
        <v>155.96</v>
      </c>
      <c r="CF7" s="38">
        <v>177.14</v>
      </c>
      <c r="CG7" s="38">
        <v>169.82</v>
      </c>
      <c r="CH7" s="38">
        <v>168.2</v>
      </c>
      <c r="CI7" s="38">
        <v>168.67</v>
      </c>
      <c r="CJ7" s="38">
        <v>174.97</v>
      </c>
      <c r="CK7" s="38">
        <v>165.71</v>
      </c>
      <c r="CL7" s="38">
        <v>64.22</v>
      </c>
      <c r="CM7" s="38">
        <v>64.400000000000006</v>
      </c>
      <c r="CN7" s="38">
        <v>61.59</v>
      </c>
      <c r="CO7" s="38">
        <v>59.35</v>
      </c>
      <c r="CP7" s="38">
        <v>58.89</v>
      </c>
      <c r="CQ7" s="38">
        <v>55.64</v>
      </c>
      <c r="CR7" s="38">
        <v>55.13</v>
      </c>
      <c r="CS7" s="38">
        <v>54.77</v>
      </c>
      <c r="CT7" s="38">
        <v>54.92</v>
      </c>
      <c r="CU7" s="38">
        <v>55.63</v>
      </c>
      <c r="CV7" s="38">
        <v>60.41</v>
      </c>
      <c r="CW7" s="38">
        <v>86.07</v>
      </c>
      <c r="CX7" s="38">
        <v>84.74</v>
      </c>
      <c r="CY7" s="38">
        <v>87.36</v>
      </c>
      <c r="CZ7" s="38">
        <v>88.6</v>
      </c>
      <c r="DA7" s="38">
        <v>87.47</v>
      </c>
      <c r="DB7" s="38">
        <v>83.09</v>
      </c>
      <c r="DC7" s="38">
        <v>83</v>
      </c>
      <c r="DD7" s="38">
        <v>82.89</v>
      </c>
      <c r="DE7" s="38">
        <v>82.66</v>
      </c>
      <c r="DF7" s="38">
        <v>82.04</v>
      </c>
      <c r="DG7" s="38">
        <v>89.93</v>
      </c>
      <c r="DH7" s="38">
        <v>25.2</v>
      </c>
      <c r="DI7" s="38">
        <v>27.74</v>
      </c>
      <c r="DJ7" s="38">
        <v>29.21</v>
      </c>
      <c r="DK7" s="38">
        <v>30.76</v>
      </c>
      <c r="DL7" s="38">
        <v>32.200000000000003</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1.58</v>
      </c>
      <c r="EE7" s="38">
        <v>2.78</v>
      </c>
      <c r="EF7" s="38">
        <v>1.61</v>
      </c>
      <c r="EG7" s="38">
        <v>1.45</v>
      </c>
      <c r="EH7" s="38">
        <v>0.21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彩花</cp:lastModifiedBy>
  <cp:lastPrinted>2019-02-25T04:16:37Z</cp:lastPrinted>
  <dcterms:modified xsi:type="dcterms:W3CDTF">2019-02-25T04:16:41Z</dcterms:modified>
</cp:coreProperties>
</file>