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17　中能登町\"/>
    </mc:Choice>
  </mc:AlternateContent>
  <workbookProtection workbookAlgorithmName="SHA-512" workbookHashValue="+YU1if4iIDG9FYChdsPOFzR+DWOxbOuRauDbLXPmDEuW7IDF0yVDTkxYpQOHHRCyWh/dWv/Xa7eerNwOZ85TfA==" workbookSaltValue="C5OCLY0zLc0V/742BIbmh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BB8" i="4"/>
  <c r="AL8" i="4"/>
  <c r="P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<sst xmlns="http://schemas.openxmlformats.org/spreadsheetml/2006/main" count="251" uniqueCount="126">
  <si>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</si>
  <si>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</si>
  <si>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</si>
  <si>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</si>
  <si>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</si>
  <si>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</si>
  <si>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</si>
  <si>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</si>
  <si>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</si>
  <si>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</si>
  <si>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</si>
  <si>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</si>
  <si>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</si>
  <si>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</si>
  <si>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</si>
  <si>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</si>
  <si>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</si>
  <si>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</si>
  <si>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</si>
  <si>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</si>
  <si>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</si>
  <si>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</si>
  <si>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</si>
  <si>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</si>
  <si>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</si>
  <si>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</si>
  <si>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</si>
  <si>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</si>
  <si>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</si>
  <si>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</si>
  <si>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</si>
  <si>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</si>
  <si>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</si>
  <si>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</si>
  <si>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</si>
  <si>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</si>
  <si>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</si>
  <si>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</si>
  <si>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</si>
  <si>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</si>
  <si>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</si>
  <si>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</si>
  <si>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</si>
  <si>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</si>
  <si>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</si>
  <si>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</si>
  <si>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</si>
  <si>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</si>
  <si>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</si>
  <si>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</si>
  <si>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</si>
  <si>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</si>
  <si>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</si>
  <si>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</si>
  <si>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</si>
  <si>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</si>
  <si>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</si>
  <si>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</si>
  <si>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</si>
  <si>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</si>
  <si>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</si>
  <si>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</si>
  <si>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</si>
  <si>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</si>
  <si>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</si>
  <si>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</si>
  <si>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</si>
  <si>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</si>
  <si>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</si>
  <si>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</si>
  <si>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</si>
  <si>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</si>
  <si>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</si>
  <si>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</si>
  <si>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</si>
  <si>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</si>
  <si>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</si>
  <si>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</si>
  <si>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</si>
  <si>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</si>
  <si>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</si>
  <si>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</si>
  <si>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</si>
  <si>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</si>
  <si>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</si>
  <si>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</si>
  <si>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</si>
  <si>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</si>
  <si>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</si>
  <si>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</si>
  <si>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</si>
  <si>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</si>
  <si>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</si>
  <si>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</si>
  <si>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</si>
  <si>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</si>
  <si>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</si>
  <si>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</si>
  <si>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</si>
  <si>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</si>
  <si>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</si>
  <si>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</si>
  <si>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</si>
  <si>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</si>
  <si>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</si>
  <si>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</si>
  <si>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</si>
  <si>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</si>
  <si>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</si>
  <si>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</si>
  <si>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</si>
  <si>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</si>
  <si>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</si>
  <si>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</si>
  <si>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</si>
  <si>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</si>
  <si>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</si>
  <si>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</si>
  <si>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</si>
  <si>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</si>
  <si>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</si>
  <si>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</si>
  <si>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</si>
  <si>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個別排水処理事業開始後に設置した合併浄化槽の経過年数は20年未満であり、更新、改良はまだ発生していないため改善率は皆無となっている。</t>
    <rPh sb="1" eb="3">
      <t>コベツ</t>
    </rPh>
    <rPh sb="3" eb="5">
      <t>ハイスイ</t>
    </rPh>
    <rPh sb="5" eb="7">
      <t>ショリ</t>
    </rPh>
    <rPh sb="7" eb="9">
      <t>ジギョウ</t>
    </rPh>
    <rPh sb="9" eb="12">
      <t>カイシゴ</t>
    </rPh>
    <rPh sb="13" eb="15">
      <t>セッチ</t>
    </rPh>
    <rPh sb="17" eb="19">
      <t>ガッペイ</t>
    </rPh>
    <rPh sb="19" eb="22">
      <t>ジョウカソウ</t>
    </rPh>
    <rPh sb="23" eb="25">
      <t>ケイカ</t>
    </rPh>
    <rPh sb="25" eb="27">
      <t>ネンスウ</t>
    </rPh>
    <rPh sb="30" eb="31">
      <t>ネン</t>
    </rPh>
    <rPh sb="31" eb="33">
      <t>ミマン</t>
    </rPh>
    <rPh sb="37" eb="39">
      <t>コウシン</t>
    </rPh>
    <rPh sb="40" eb="42">
      <t>カイリョウ</t>
    </rPh>
    <rPh sb="45" eb="47">
      <t>ハッセイ</t>
    </rPh>
    <rPh sb="54" eb="56">
      <t>カイゼン</t>
    </rPh>
    <rPh sb="56" eb="57">
      <t>リツ</t>
    </rPh>
    <rPh sb="58" eb="60">
      <t>カイム</t>
    </rPh>
    <phoneticPr fontId="4"/>
  </si>
  <si>
    <t>　整備事業当初の借入企業債の残高が大きく、企業債償還が経営を圧迫している状況となっている。本来使用料収入で賄うべき償還額等を繰入金で賄っている状況のため、使用料収入の増収を目指していかなければならないと考えている。
　町設置型合併処理浄化槽は町が維持管理を行っており、浄化槽の修繕、更新も町が施工することとなる。このため更新事業を一度に行い負担が大きくなることがないように計画的な更新事業の計画を策定していくことが必要と考えられる。</t>
    <rPh sb="1" eb="3">
      <t>セイビ</t>
    </rPh>
    <rPh sb="3" eb="5">
      <t>ジギョウ</t>
    </rPh>
    <rPh sb="5" eb="7">
      <t>トウショ</t>
    </rPh>
    <rPh sb="8" eb="10">
      <t>カリイレ</t>
    </rPh>
    <rPh sb="10" eb="12">
      <t>キギョウ</t>
    </rPh>
    <rPh sb="12" eb="13">
      <t>サイ</t>
    </rPh>
    <rPh sb="14" eb="16">
      <t>ザンダカ</t>
    </rPh>
    <rPh sb="17" eb="18">
      <t>オオ</t>
    </rPh>
    <rPh sb="21" eb="23">
      <t>キギョウ</t>
    </rPh>
    <rPh sb="23" eb="24">
      <t>サイ</t>
    </rPh>
    <rPh sb="24" eb="26">
      <t>ショウカン</t>
    </rPh>
    <rPh sb="27" eb="29">
      <t>ケイエイ</t>
    </rPh>
    <rPh sb="30" eb="32">
      <t>アッパク</t>
    </rPh>
    <rPh sb="36" eb="38">
      <t>ジョウキョウ</t>
    </rPh>
    <rPh sb="45" eb="47">
      <t>ホンライ</t>
    </rPh>
    <rPh sb="47" eb="50">
      <t>シヨウリョウ</t>
    </rPh>
    <rPh sb="50" eb="52">
      <t>シュウニュウ</t>
    </rPh>
    <rPh sb="53" eb="54">
      <t>マカナ</t>
    </rPh>
    <rPh sb="57" eb="59">
      <t>ショウカン</t>
    </rPh>
    <rPh sb="59" eb="60">
      <t>ガク</t>
    </rPh>
    <rPh sb="60" eb="61">
      <t>トウ</t>
    </rPh>
    <rPh sb="62" eb="64">
      <t>クリイレ</t>
    </rPh>
    <rPh sb="64" eb="65">
      <t>キン</t>
    </rPh>
    <rPh sb="66" eb="67">
      <t>マカナ</t>
    </rPh>
    <rPh sb="71" eb="73">
      <t>ジョウキョウ</t>
    </rPh>
    <rPh sb="77" eb="80">
      <t>シヨウリョウ</t>
    </rPh>
    <rPh sb="80" eb="82">
      <t>シュウニュウ</t>
    </rPh>
    <rPh sb="83" eb="85">
      <t>ゾウシュウ</t>
    </rPh>
    <rPh sb="86" eb="88">
      <t>メザ</t>
    </rPh>
    <rPh sb="101" eb="102">
      <t>カンガ</t>
    </rPh>
    <rPh sb="109" eb="110">
      <t>マチ</t>
    </rPh>
    <rPh sb="110" eb="113">
      <t>セッチガタ</t>
    </rPh>
    <rPh sb="113" eb="115">
      <t>ガッペイ</t>
    </rPh>
    <rPh sb="115" eb="117">
      <t>ショリ</t>
    </rPh>
    <rPh sb="117" eb="120">
      <t>ジョウカソウ</t>
    </rPh>
    <rPh sb="121" eb="122">
      <t>マチ</t>
    </rPh>
    <rPh sb="123" eb="125">
      <t>イジ</t>
    </rPh>
    <rPh sb="125" eb="127">
      <t>カンリ</t>
    </rPh>
    <rPh sb="128" eb="129">
      <t>オコナ</t>
    </rPh>
    <rPh sb="134" eb="137">
      <t>ジョウカソウ</t>
    </rPh>
    <rPh sb="138" eb="140">
      <t>シュウゼン</t>
    </rPh>
    <rPh sb="141" eb="143">
      <t>コウシン</t>
    </rPh>
    <rPh sb="144" eb="145">
      <t>マチ</t>
    </rPh>
    <rPh sb="146" eb="148">
      <t>セコウ</t>
    </rPh>
    <rPh sb="160" eb="162">
      <t>コウシン</t>
    </rPh>
    <rPh sb="162" eb="164">
      <t>ジギョウ</t>
    </rPh>
    <rPh sb="165" eb="167">
      <t>イチド</t>
    </rPh>
    <rPh sb="168" eb="169">
      <t>オコナ</t>
    </rPh>
    <rPh sb="170" eb="172">
      <t>フタン</t>
    </rPh>
    <rPh sb="173" eb="174">
      <t>オオ</t>
    </rPh>
    <rPh sb="186" eb="189">
      <t>ケイカクテキ</t>
    </rPh>
    <rPh sb="190" eb="192">
      <t>コウシン</t>
    </rPh>
    <rPh sb="192" eb="194">
      <t>ジギョウ</t>
    </rPh>
    <rPh sb="195" eb="197">
      <t>ケイカク</t>
    </rPh>
    <rPh sb="198" eb="200">
      <t>サクテイ</t>
    </rPh>
    <rPh sb="207" eb="209">
      <t>ヒツヨウ</t>
    </rPh>
    <rPh sb="210" eb="211">
      <t>カンガ</t>
    </rPh>
    <phoneticPr fontId="4"/>
  </si>
  <si>
    <t>①収益的収支比率
　合併浄化槽の修繕は発生したが、浄化槽維持委託費は削減できたことから営業費用は減少となり、このため収益的収支比率はほぼ横ばいとなった。
④企業債残高対事業規模比率
　人口が少ない世帯が多い中山間地域に主に合併浄化槽設置工事を行っているため、営業収益規模も小さい。このため、当初集中的に事業を行った際に借入した企業債残高が営業収益に比べて大きくなっており、企業債残高対事業規模比率が類似団体より合併当初は大きくなっていたと考えられる。しかし、分流式下水道等に要する経費の見直しを行ったことにより大幅な減となった。今年度は営業費用が減少したことにより、分流式下水道等に要する経費が減少し、これにより営業収益で賄う地方債現在高の比率が前年度より増となった。
⑤経費回収率
　合併浄化槽の修繕工事は発生したが、維持管理費は削減できたことにより営業費用は減少となり、汚水処理費の減少となった。営業収益はほぼ前年度と同じであったため、経費回収率は改善となった。
⑥汚水処理原価
　合併浄化槽の修繕工事は発生したが、維持管理費が削減できたため費用は減少となり、汚水処理原価の減となった。
⑦施設利用率
　世帯当たりの人口が少ない中山間地域に主に設置をしており、処理水量も小さいことから施設利用率が類似団体より小さくなっていると考えられる。</t>
    <rPh sb="1" eb="4">
      <t>シュウエキテキ</t>
    </rPh>
    <rPh sb="4" eb="6">
      <t>シュウシ</t>
    </rPh>
    <rPh sb="6" eb="8">
      <t>ヒリツ</t>
    </rPh>
    <rPh sb="10" eb="12">
      <t>ガッペイ</t>
    </rPh>
    <rPh sb="12" eb="15">
      <t>ジョウカソウ</t>
    </rPh>
    <rPh sb="16" eb="18">
      <t>シュウゼン</t>
    </rPh>
    <rPh sb="19" eb="21">
      <t>ハッセイ</t>
    </rPh>
    <rPh sb="25" eb="28">
      <t>ジョウカソウ</t>
    </rPh>
    <rPh sb="28" eb="30">
      <t>イジ</t>
    </rPh>
    <rPh sb="30" eb="32">
      <t>イタク</t>
    </rPh>
    <rPh sb="32" eb="33">
      <t>ヒ</t>
    </rPh>
    <rPh sb="34" eb="36">
      <t>サクゲン</t>
    </rPh>
    <rPh sb="43" eb="45">
      <t>エイギョウ</t>
    </rPh>
    <rPh sb="45" eb="47">
      <t>ヒヨウ</t>
    </rPh>
    <rPh sb="48" eb="50">
      <t>ゲンショウ</t>
    </rPh>
    <rPh sb="58" eb="61">
      <t>シュウエキテキ</t>
    </rPh>
    <rPh sb="61" eb="63">
      <t>シュウシ</t>
    </rPh>
    <rPh sb="63" eb="65">
      <t>ヒリツ</t>
    </rPh>
    <rPh sb="68" eb="69">
      <t>ヨコ</t>
    </rPh>
    <rPh sb="78" eb="80">
      <t>キギョウ</t>
    </rPh>
    <rPh sb="80" eb="81">
      <t>サイ</t>
    </rPh>
    <rPh sb="81" eb="83">
      <t>ザンダカ</t>
    </rPh>
    <rPh sb="83" eb="84">
      <t>タイ</t>
    </rPh>
    <rPh sb="84" eb="86">
      <t>ジギョウ</t>
    </rPh>
    <rPh sb="86" eb="88">
      <t>キボ</t>
    </rPh>
    <rPh sb="88" eb="90">
      <t>ヒリツ</t>
    </rPh>
    <rPh sb="92" eb="94">
      <t>ジンコウ</t>
    </rPh>
    <rPh sb="95" eb="96">
      <t>スク</t>
    </rPh>
    <rPh sb="98" eb="100">
      <t>セタイ</t>
    </rPh>
    <rPh sb="101" eb="102">
      <t>オオ</t>
    </rPh>
    <rPh sb="103" eb="104">
      <t>ナカ</t>
    </rPh>
    <rPh sb="104" eb="106">
      <t>サンカン</t>
    </rPh>
    <rPh sb="106" eb="108">
      <t>チイキ</t>
    </rPh>
    <rPh sb="109" eb="110">
      <t>オモ</t>
    </rPh>
    <rPh sb="111" eb="113">
      <t>ガッペイ</t>
    </rPh>
    <rPh sb="113" eb="116">
      <t>ジョウカソウ</t>
    </rPh>
    <rPh sb="116" eb="118">
      <t>セッチ</t>
    </rPh>
    <rPh sb="118" eb="120">
      <t>コウジ</t>
    </rPh>
    <rPh sb="121" eb="122">
      <t>オコナ</t>
    </rPh>
    <rPh sb="129" eb="131">
      <t>エイギョウ</t>
    </rPh>
    <rPh sb="131" eb="133">
      <t>シュウエキ</t>
    </rPh>
    <rPh sb="133" eb="135">
      <t>キボ</t>
    </rPh>
    <rPh sb="136" eb="137">
      <t>チイ</t>
    </rPh>
    <rPh sb="145" eb="147">
      <t>トウショ</t>
    </rPh>
    <rPh sb="147" eb="150">
      <t>シュウチュウテキ</t>
    </rPh>
    <rPh sb="151" eb="153">
      <t>ジギョウ</t>
    </rPh>
    <rPh sb="154" eb="155">
      <t>オコナ</t>
    </rPh>
    <rPh sb="157" eb="158">
      <t>サイ</t>
    </rPh>
    <rPh sb="159" eb="161">
      <t>カリイレ</t>
    </rPh>
    <rPh sb="163" eb="165">
      <t>キギョウ</t>
    </rPh>
    <rPh sb="165" eb="166">
      <t>サイ</t>
    </rPh>
    <rPh sb="166" eb="168">
      <t>ザンダカ</t>
    </rPh>
    <rPh sb="169" eb="171">
      <t>エイギョウ</t>
    </rPh>
    <rPh sb="171" eb="173">
      <t>シュウエキ</t>
    </rPh>
    <rPh sb="174" eb="175">
      <t>クラ</t>
    </rPh>
    <rPh sb="177" eb="178">
      <t>オオ</t>
    </rPh>
    <rPh sb="186" eb="188">
      <t>キギョウ</t>
    </rPh>
    <rPh sb="188" eb="189">
      <t>サイ</t>
    </rPh>
    <rPh sb="189" eb="191">
      <t>ザンダカ</t>
    </rPh>
    <rPh sb="191" eb="192">
      <t>タイ</t>
    </rPh>
    <rPh sb="192" eb="194">
      <t>ジギョウ</t>
    </rPh>
    <rPh sb="194" eb="196">
      <t>キボ</t>
    </rPh>
    <rPh sb="196" eb="198">
      <t>ヒリツ</t>
    </rPh>
    <rPh sb="199" eb="201">
      <t>ルイジ</t>
    </rPh>
    <rPh sb="201" eb="203">
      <t>ダンタイ</t>
    </rPh>
    <rPh sb="205" eb="207">
      <t>ガッペイ</t>
    </rPh>
    <rPh sb="207" eb="209">
      <t>トウショ</t>
    </rPh>
    <rPh sb="210" eb="211">
      <t>オオ</t>
    </rPh>
    <rPh sb="219" eb="220">
      <t>カンガ</t>
    </rPh>
    <rPh sb="229" eb="231">
      <t>ブンリュウ</t>
    </rPh>
    <rPh sb="231" eb="232">
      <t>シキ</t>
    </rPh>
    <rPh sb="232" eb="235">
      <t>ゲスイドウ</t>
    </rPh>
    <rPh sb="235" eb="236">
      <t>トウ</t>
    </rPh>
    <rPh sb="237" eb="238">
      <t>ヨウ</t>
    </rPh>
    <rPh sb="240" eb="242">
      <t>ケイヒ</t>
    </rPh>
    <rPh sb="243" eb="245">
      <t>ミナオ</t>
    </rPh>
    <rPh sb="247" eb="248">
      <t>オコナ</t>
    </rPh>
    <rPh sb="255" eb="257">
      <t>オオハバ</t>
    </rPh>
    <rPh sb="258" eb="259">
      <t>ゲン</t>
    </rPh>
    <rPh sb="264" eb="267">
      <t>コンネンド</t>
    </rPh>
    <rPh sb="268" eb="270">
      <t>エイギョウ</t>
    </rPh>
    <rPh sb="270" eb="272">
      <t>ヒヨウ</t>
    </rPh>
    <rPh sb="273" eb="275">
      <t>ゲンショウ</t>
    </rPh>
    <rPh sb="283" eb="285">
      <t>ブンリュウ</t>
    </rPh>
    <rPh sb="285" eb="286">
      <t>シキ</t>
    </rPh>
    <rPh sb="286" eb="289">
      <t>ゲスイドウ</t>
    </rPh>
    <rPh sb="289" eb="290">
      <t>トウ</t>
    </rPh>
    <rPh sb="291" eb="292">
      <t>ヨウ</t>
    </rPh>
    <rPh sb="294" eb="296">
      <t>ケイヒ</t>
    </rPh>
    <rPh sb="297" eb="299">
      <t>ゲンショウ</t>
    </rPh>
    <rPh sb="306" eb="308">
      <t>エイギョウ</t>
    </rPh>
    <rPh sb="308" eb="310">
      <t>シュウエキ</t>
    </rPh>
    <rPh sb="311" eb="312">
      <t>マカナ</t>
    </rPh>
    <rPh sb="313" eb="316">
      <t>チホウサイ</t>
    </rPh>
    <rPh sb="316" eb="318">
      <t>ゲンザイ</t>
    </rPh>
    <rPh sb="318" eb="319">
      <t>ダカ</t>
    </rPh>
    <rPh sb="320" eb="322">
      <t>ヒリツ</t>
    </rPh>
    <rPh sb="323" eb="326">
      <t>ゼンネンド</t>
    </rPh>
    <rPh sb="328" eb="329">
      <t>ゾウ</t>
    </rPh>
    <rPh sb="338" eb="340">
      <t>カイシュウ</t>
    </rPh>
    <rPh sb="340" eb="341">
      <t>リツ</t>
    </rPh>
    <rPh sb="343" eb="345">
      <t>ガッペイ</t>
    </rPh>
    <rPh sb="345" eb="348">
      <t>ジョウカソウ</t>
    </rPh>
    <rPh sb="349" eb="351">
      <t>シュウゼン</t>
    </rPh>
    <rPh sb="351" eb="353">
      <t>コウジ</t>
    </rPh>
    <rPh sb="354" eb="356">
      <t>ハッセイ</t>
    </rPh>
    <rPh sb="360" eb="362">
      <t>イジ</t>
    </rPh>
    <rPh sb="362" eb="365">
      <t>カンリヒ</t>
    </rPh>
    <rPh sb="366" eb="368">
      <t>サクゲン</t>
    </rPh>
    <rPh sb="376" eb="378">
      <t>エイギョウ</t>
    </rPh>
    <rPh sb="378" eb="380">
      <t>ヒヨウ</t>
    </rPh>
    <rPh sb="381" eb="383">
      <t>ゲンショウ</t>
    </rPh>
    <rPh sb="387" eb="389">
      <t>オスイ</t>
    </rPh>
    <rPh sb="389" eb="391">
      <t>ショリ</t>
    </rPh>
    <rPh sb="391" eb="392">
      <t>ヒ</t>
    </rPh>
    <rPh sb="393" eb="395">
      <t>ゲンショウ</t>
    </rPh>
    <rPh sb="400" eb="402">
      <t>エイギョウ</t>
    </rPh>
    <rPh sb="402" eb="404">
      <t>シュウエキ</t>
    </rPh>
    <rPh sb="407" eb="410">
      <t>ゼンネンド</t>
    </rPh>
    <rPh sb="411" eb="412">
      <t>オナ</t>
    </rPh>
    <rPh sb="420" eb="422">
      <t>ケイヒ</t>
    </rPh>
    <rPh sb="422" eb="424">
      <t>カイシュウ</t>
    </rPh>
    <rPh sb="424" eb="425">
      <t>リツ</t>
    </rPh>
    <rPh sb="426" eb="428">
      <t>カイゼン</t>
    </rPh>
    <rPh sb="435" eb="437">
      <t>オスイ</t>
    </rPh>
    <rPh sb="437" eb="439">
      <t>ショリ</t>
    </rPh>
    <rPh sb="439" eb="441">
      <t>ゲンカ</t>
    </rPh>
    <rPh sb="443" eb="445">
      <t>ガッペイ</t>
    </rPh>
    <rPh sb="445" eb="448">
      <t>ジョウカソウ</t>
    </rPh>
    <rPh sb="449" eb="451">
      <t>シュウゼン</t>
    </rPh>
    <rPh sb="451" eb="453">
      <t>コウジ</t>
    </rPh>
    <rPh sb="454" eb="456">
      <t>ハッセイ</t>
    </rPh>
    <rPh sb="460" eb="462">
      <t>イジ</t>
    </rPh>
    <rPh sb="462" eb="465">
      <t>カンリヒ</t>
    </rPh>
    <rPh sb="466" eb="468">
      <t>サクゲン</t>
    </rPh>
    <rPh sb="473" eb="475">
      <t>ヒヨウ</t>
    </rPh>
    <rPh sb="476" eb="478">
      <t>ゲンショウ</t>
    </rPh>
    <rPh sb="482" eb="484">
      <t>オスイ</t>
    </rPh>
    <rPh sb="484" eb="486">
      <t>ショリ</t>
    </rPh>
    <rPh sb="486" eb="488">
      <t>ゲンカ</t>
    </rPh>
    <rPh sb="489" eb="490">
      <t>ゲン</t>
    </rPh>
    <rPh sb="497" eb="499">
      <t>シセツ</t>
    </rPh>
    <rPh sb="499" eb="502">
      <t>リヨウリツ</t>
    </rPh>
    <rPh sb="504" eb="506">
      <t>セタイ</t>
    </rPh>
    <rPh sb="506" eb="507">
      <t>ア</t>
    </rPh>
    <rPh sb="510" eb="512">
      <t>ジンコウ</t>
    </rPh>
    <rPh sb="513" eb="514">
      <t>スク</t>
    </rPh>
    <rPh sb="516" eb="519">
      <t>チュウサンカン</t>
    </rPh>
    <rPh sb="519" eb="521">
      <t>チイキ</t>
    </rPh>
    <rPh sb="522" eb="523">
      <t>オモ</t>
    </rPh>
    <rPh sb="524" eb="526">
      <t>セッチ</t>
    </rPh>
    <rPh sb="532" eb="534">
      <t>ショリ</t>
    </rPh>
    <rPh sb="534" eb="536">
      <t>スイリョウ</t>
    </rPh>
    <rPh sb="537" eb="538">
      <t>チイ</t>
    </rPh>
    <rPh sb="544" eb="546">
      <t>シセツ</t>
    </rPh>
    <rPh sb="546" eb="549">
      <t>リヨウリツ</t>
    </rPh>
    <rPh sb="550" eb="552">
      <t>ルイジ</t>
    </rPh>
    <rPh sb="552" eb="554">
      <t>ダンタイ</t>
    </rPh>
    <rPh sb="556" eb="557">
      <t>チイ</t>
    </rPh>
    <rPh sb="565" eb="5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</si>
</sst>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56-496E-B495-90B3D8B79CDF}"/>
            </c:ext>
          </c:extLst>
        </c:ser>
        <c:dLbls>
          <c:showLegendKey val="0"/>
          <c:showVal val="0"/>
          <c:showCatName val="0"/>
          <c:showSerName val="0"/>
          <c:showPercent val="0"/>
          <c:showBubbleSize val="0"/>
        </c:dLbls>
        <c:gapWidth val="150"/>
        <c:axId val="213341256"/>
        <c:axId val="2133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B56-496E-B495-90B3D8B79CDF}"/>
            </c:ext>
          </c:extLst>
        </c:ser>
        <c:dLbls>
          <c:showLegendKey val="0"/>
          <c:showVal val="0"/>
          <c:showCatName val="0"/>
          <c:showSerName val="0"/>
          <c:showPercent val="0"/>
          <c:showBubbleSize val="0"/>
        </c:dLbls>
        <c:marker val="1"/>
        <c:smooth val="0"/>
        <c:axId val="213341256"/>
        <c:axId val="213344000"/>
      </c:lineChart>
      <c:dateAx>
        <c:axId val="213341256"/>
        <c:scaling>
          <c:orientation val="minMax"/>
        </c:scaling>
        <c:delete val="1"/>
        <c:axPos val="b"/>
        <c:numFmt formatCode="ge" sourceLinked="1"/>
        <c:majorTickMark val="none"/>
        <c:minorTickMark val="none"/>
        <c:tickLblPos val="none"/>
        <c:crossAx val="213344000"/>
        <c:crosses val="autoZero"/>
        <c:auto val="1"/>
        <c:lblOffset val="100"/>
        <c:baseTimeUnit val="years"/>
      </c:dateAx>
      <c:valAx>
        <c:axId val="2133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4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47.06</c:v>
                </c:pt>
                <c:pt idx="1">
                  <c:v>47.06</c:v>
                </c:pt>
                <c:pt idx="2">
                  <c:v>47.06</c:v>
                </c:pt>
                <c:pt idx="3">
                  <c:v>44.12</c:v>
                </c:pt>
                <c:pt idx="4">
                  <c:v>44.12</c:v>
                </c:pt>
              </c:numCache>
            </c:numRef>
          </c:val>
          <c:extLst xmlns:c16r2="http://schemas.microsoft.com/office/drawing/2015/06/chart">
            <c:ext xmlns:c16="http://schemas.microsoft.com/office/drawing/2014/chart" uri="{C3380CC4-5D6E-409C-BE32-E72D297353CC}">
              <c16:uniqueId val="{00000000-B4F9-47AA-B5E0-0F0C308E1675}"/>
            </c:ext>
          </c:extLst>
        </c:ser>
        <c:dLbls>
          <c:showLegendKey val="0"/>
          <c:showVal val="0"/>
          <c:showCatName val="0"/>
          <c:showSerName val="0"/>
          <c:showPercent val="0"/>
          <c:showBubbleSize val="0"/>
        </c:dLbls>
        <c:gapWidth val="150"/>
        <c:axId val="433388256"/>
        <c:axId val="43338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B4F9-47AA-B5E0-0F0C308E1675}"/>
            </c:ext>
          </c:extLst>
        </c:ser>
        <c:dLbls>
          <c:showLegendKey val="0"/>
          <c:showVal val="0"/>
          <c:showCatName val="0"/>
          <c:showSerName val="0"/>
          <c:showPercent val="0"/>
          <c:showBubbleSize val="0"/>
        </c:dLbls>
        <c:marker val="1"/>
        <c:smooth val="0"/>
        <c:axId val="433388256"/>
        <c:axId val="433383944"/>
      </c:lineChart>
      <c:dateAx>
        <c:axId val="433388256"/>
        <c:scaling>
          <c:orientation val="minMax"/>
        </c:scaling>
        <c:delete val="1"/>
        <c:axPos val="b"/>
        <c:numFmt formatCode="ge" sourceLinked="1"/>
        <c:majorTickMark val="none"/>
        <c:minorTickMark val="none"/>
        <c:tickLblPos val="none"/>
        <c:crossAx val="433383944"/>
        <c:crosses val="autoZero"/>
        <c:auto val="1"/>
        <c:lblOffset val="100"/>
        <c:baseTimeUnit val="years"/>
      </c:dateAx>
      <c:valAx>
        <c:axId val="43338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97.28</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22B-4D28-9EEC-7570DEF607FF}"/>
            </c:ext>
          </c:extLst>
        </c:ser>
        <c:dLbls>
          <c:showLegendKey val="0"/>
          <c:showVal val="0"/>
          <c:showCatName val="0"/>
          <c:showSerName val="0"/>
          <c:showPercent val="0"/>
          <c:showBubbleSize val="0"/>
        </c:dLbls>
        <c:gapWidth val="150"/>
        <c:axId val="432921792"/>
        <c:axId val="43292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122B-4D28-9EEC-7570DEF607FF}"/>
            </c:ext>
          </c:extLst>
        </c:ser>
        <c:dLbls>
          <c:showLegendKey val="0"/>
          <c:showVal val="0"/>
          <c:showCatName val="0"/>
          <c:showSerName val="0"/>
          <c:showPercent val="0"/>
          <c:showBubbleSize val="0"/>
        </c:dLbls>
        <c:marker val="1"/>
        <c:smooth val="0"/>
        <c:axId val="432921792"/>
        <c:axId val="432921400"/>
      </c:lineChart>
      <c:dateAx>
        <c:axId val="432921792"/>
        <c:scaling>
          <c:orientation val="minMax"/>
        </c:scaling>
        <c:delete val="1"/>
        <c:axPos val="b"/>
        <c:numFmt formatCode="ge" sourceLinked="1"/>
        <c:majorTickMark val="none"/>
        <c:minorTickMark val="none"/>
        <c:tickLblPos val="none"/>
        <c:crossAx val="432921400"/>
        <c:crosses val="autoZero"/>
        <c:auto val="1"/>
        <c:lblOffset val="100"/>
        <c:baseTimeUnit val="years"/>
      </c:dateAx>
      <c:valAx>
        <c:axId val="43292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9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48.48</c:v>
                </c:pt>
                <c:pt idx="1">
                  <c:v>55.98</c:v>
                </c:pt>
                <c:pt idx="2">
                  <c:v>62.47</c:v>
                </c:pt>
                <c:pt idx="3">
                  <c:v>81.55</c:v>
                </c:pt>
                <c:pt idx="4">
                  <c:v>83.63</c:v>
                </c:pt>
              </c:numCache>
            </c:numRef>
          </c:val>
          <c:extLst xmlns:c16r2="http://schemas.microsoft.com/office/drawing/2015/06/chart">
            <c:ext xmlns:c16="http://schemas.microsoft.com/office/drawing/2014/chart" uri="{C3380CC4-5D6E-409C-BE32-E72D297353CC}">
              <c16:uniqueId val="{00000000-BB6F-4607-9EA7-17E9F0A9351B}"/>
            </c:ext>
          </c:extLst>
        </c:ser>
        <c:dLbls>
          <c:showLegendKey val="0"/>
          <c:showVal val="0"/>
          <c:showCatName val="0"/>
          <c:showSerName val="0"/>
          <c:showPercent val="0"/>
          <c:showBubbleSize val="0"/>
        </c:dLbls>
        <c:gapWidth val="150"/>
        <c:axId val="432924536"/>
        <c:axId val="4329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6F-4607-9EA7-17E9F0A9351B}"/>
            </c:ext>
          </c:extLst>
        </c:ser>
        <c:dLbls>
          <c:showLegendKey val="0"/>
          <c:showVal val="0"/>
          <c:showCatName val="0"/>
          <c:showSerName val="0"/>
          <c:showPercent val="0"/>
          <c:showBubbleSize val="0"/>
        </c:dLbls>
        <c:marker val="1"/>
        <c:smooth val="0"/>
        <c:axId val="432924536"/>
        <c:axId val="432918656"/>
      </c:lineChart>
      <c:dateAx>
        <c:axId val="432924536"/>
        <c:scaling>
          <c:orientation val="minMax"/>
        </c:scaling>
        <c:delete val="1"/>
        <c:axPos val="b"/>
        <c:numFmt formatCode="ge" sourceLinked="1"/>
        <c:majorTickMark val="none"/>
        <c:minorTickMark val="none"/>
        <c:tickLblPos val="none"/>
        <c:crossAx val="432918656"/>
        <c:crosses val="autoZero"/>
        <c:auto val="1"/>
        <c:lblOffset val="100"/>
        <c:baseTimeUnit val="years"/>
      </c:dateAx>
      <c:valAx>
        <c:axId val="4329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92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FA-4670-89AF-9E6C6A0781F8}"/>
            </c:ext>
          </c:extLst>
        </c:ser>
        <c:dLbls>
          <c:showLegendKey val="0"/>
          <c:showVal val="0"/>
          <c:showCatName val="0"/>
          <c:showSerName val="0"/>
          <c:showPercent val="0"/>
          <c:showBubbleSize val="0"/>
        </c:dLbls>
        <c:gapWidth val="150"/>
        <c:axId val="432924144"/>
        <c:axId val="4329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FA-4670-89AF-9E6C6A0781F8}"/>
            </c:ext>
          </c:extLst>
        </c:ser>
        <c:dLbls>
          <c:showLegendKey val="0"/>
          <c:showVal val="0"/>
          <c:showCatName val="0"/>
          <c:showSerName val="0"/>
          <c:showPercent val="0"/>
          <c:showBubbleSize val="0"/>
        </c:dLbls>
        <c:marker val="1"/>
        <c:smooth val="0"/>
        <c:axId val="432924144"/>
        <c:axId val="432924928"/>
      </c:lineChart>
      <c:dateAx>
        <c:axId val="432924144"/>
        <c:scaling>
          <c:orientation val="minMax"/>
        </c:scaling>
        <c:delete val="1"/>
        <c:axPos val="b"/>
        <c:numFmt formatCode="ge" sourceLinked="1"/>
        <c:majorTickMark val="none"/>
        <c:minorTickMark val="none"/>
        <c:tickLblPos val="none"/>
        <c:crossAx val="432924928"/>
        <c:crosses val="autoZero"/>
        <c:auto val="1"/>
        <c:lblOffset val="100"/>
        <c:baseTimeUnit val="years"/>
      </c:dateAx>
      <c:valAx>
        <c:axId val="4329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92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54-461B-8EB3-92B03FF9E8E2}"/>
            </c:ext>
          </c:extLst>
        </c:ser>
        <c:dLbls>
          <c:showLegendKey val="0"/>
          <c:showVal val="0"/>
          <c:showCatName val="0"/>
          <c:showSerName val="0"/>
          <c:showPercent val="0"/>
          <c:showBubbleSize val="0"/>
        </c:dLbls>
        <c:gapWidth val="150"/>
        <c:axId val="432922184"/>
        <c:axId val="43291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54-461B-8EB3-92B03FF9E8E2}"/>
            </c:ext>
          </c:extLst>
        </c:ser>
        <c:dLbls>
          <c:showLegendKey val="0"/>
          <c:showVal val="0"/>
          <c:showCatName val="0"/>
          <c:showSerName val="0"/>
          <c:showPercent val="0"/>
          <c:showBubbleSize val="0"/>
        </c:dLbls>
        <c:marker val="1"/>
        <c:smooth val="0"/>
        <c:axId val="432922184"/>
        <c:axId val="432918264"/>
      </c:lineChart>
      <c:dateAx>
        <c:axId val="432922184"/>
        <c:scaling>
          <c:orientation val="minMax"/>
        </c:scaling>
        <c:delete val="1"/>
        <c:axPos val="b"/>
        <c:numFmt formatCode="ge" sourceLinked="1"/>
        <c:majorTickMark val="none"/>
        <c:minorTickMark val="none"/>
        <c:tickLblPos val="none"/>
        <c:crossAx val="432918264"/>
        <c:crosses val="autoZero"/>
        <c:auto val="1"/>
        <c:lblOffset val="100"/>
        <c:baseTimeUnit val="years"/>
      </c:dateAx>
      <c:valAx>
        <c:axId val="43291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92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4A-4BA3-923A-2A9D479CA4BE}"/>
            </c:ext>
          </c:extLst>
        </c:ser>
        <c:dLbls>
          <c:showLegendKey val="0"/>
          <c:showVal val="0"/>
          <c:showCatName val="0"/>
          <c:showSerName val="0"/>
          <c:showPercent val="0"/>
          <c:showBubbleSize val="0"/>
        </c:dLbls>
        <c:gapWidth val="150"/>
        <c:axId val="432922576"/>
        <c:axId val="43292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4A-4BA3-923A-2A9D479CA4BE}"/>
            </c:ext>
          </c:extLst>
        </c:ser>
        <c:dLbls>
          <c:showLegendKey val="0"/>
          <c:showVal val="0"/>
          <c:showCatName val="0"/>
          <c:showSerName val="0"/>
          <c:showPercent val="0"/>
          <c:showBubbleSize val="0"/>
        </c:dLbls>
        <c:marker val="1"/>
        <c:smooth val="0"/>
        <c:axId val="432922576"/>
        <c:axId val="432922968"/>
      </c:lineChart>
      <c:dateAx>
        <c:axId val="432922576"/>
        <c:scaling>
          <c:orientation val="minMax"/>
        </c:scaling>
        <c:delete val="1"/>
        <c:axPos val="b"/>
        <c:numFmt formatCode="ge" sourceLinked="1"/>
        <c:majorTickMark val="none"/>
        <c:minorTickMark val="none"/>
        <c:tickLblPos val="none"/>
        <c:crossAx val="432922968"/>
        <c:crosses val="autoZero"/>
        <c:auto val="1"/>
        <c:lblOffset val="100"/>
        <c:baseTimeUnit val="years"/>
      </c:dateAx>
      <c:valAx>
        <c:axId val="43292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9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7E-4B22-A432-465ACA3D0496}"/>
            </c:ext>
          </c:extLst>
        </c:ser>
        <c:dLbls>
          <c:showLegendKey val="0"/>
          <c:showVal val="0"/>
          <c:showCatName val="0"/>
          <c:showSerName val="0"/>
          <c:showPercent val="0"/>
          <c:showBubbleSize val="0"/>
        </c:dLbls>
        <c:gapWidth val="150"/>
        <c:axId val="433386296"/>
        <c:axId val="43338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7E-4B22-A432-465ACA3D0496}"/>
            </c:ext>
          </c:extLst>
        </c:ser>
        <c:dLbls>
          <c:showLegendKey val="0"/>
          <c:showVal val="0"/>
          <c:showCatName val="0"/>
          <c:showSerName val="0"/>
          <c:showPercent val="0"/>
          <c:showBubbleSize val="0"/>
        </c:dLbls>
        <c:marker val="1"/>
        <c:smooth val="0"/>
        <c:axId val="433386296"/>
        <c:axId val="433387080"/>
      </c:lineChart>
      <c:dateAx>
        <c:axId val="433386296"/>
        <c:scaling>
          <c:orientation val="minMax"/>
        </c:scaling>
        <c:delete val="1"/>
        <c:axPos val="b"/>
        <c:numFmt formatCode="ge" sourceLinked="1"/>
        <c:majorTickMark val="none"/>
        <c:minorTickMark val="none"/>
        <c:tickLblPos val="none"/>
        <c:crossAx val="433387080"/>
        <c:crosses val="autoZero"/>
        <c:auto val="1"/>
        <c:lblOffset val="100"/>
        <c:baseTimeUnit val="years"/>
      </c:dateAx>
      <c:valAx>
        <c:axId val="43338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8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1706.17</c:v>
                </c:pt>
                <c:pt idx="1">
                  <c:v>1211.1099999999999</c:v>
                </c:pt>
                <c:pt idx="2">
                  <c:v>1211.44</c:v>
                </c:pt>
                <c:pt idx="3">
                  <c:v>127.85</c:v>
                </c:pt>
                <c:pt idx="4">
                  <c:v>221.37</c:v>
                </c:pt>
              </c:numCache>
            </c:numRef>
          </c:val>
          <c:extLst xmlns:c16r2="http://schemas.microsoft.com/office/drawing/2015/06/chart">
            <c:ext xmlns:c16="http://schemas.microsoft.com/office/drawing/2014/chart" uri="{C3380CC4-5D6E-409C-BE32-E72D297353CC}">
              <c16:uniqueId val="{00000000-FCA5-4675-8615-69A221959626}"/>
            </c:ext>
          </c:extLst>
        </c:ser>
        <c:dLbls>
          <c:showLegendKey val="0"/>
          <c:showVal val="0"/>
          <c:showCatName val="0"/>
          <c:showSerName val="0"/>
          <c:showPercent val="0"/>
          <c:showBubbleSize val="0"/>
        </c:dLbls>
        <c:gapWidth val="150"/>
        <c:axId val="433384336"/>
        <c:axId val="43338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FCA5-4675-8615-69A221959626}"/>
            </c:ext>
          </c:extLst>
        </c:ser>
        <c:dLbls>
          <c:showLegendKey val="0"/>
          <c:showVal val="0"/>
          <c:showCatName val="0"/>
          <c:showSerName val="0"/>
          <c:showPercent val="0"/>
          <c:showBubbleSize val="0"/>
        </c:dLbls>
        <c:marker val="1"/>
        <c:smooth val="0"/>
        <c:axId val="433384336"/>
        <c:axId val="433388648"/>
      </c:lineChart>
      <c:dateAx>
        <c:axId val="433384336"/>
        <c:scaling>
          <c:orientation val="minMax"/>
        </c:scaling>
        <c:delete val="1"/>
        <c:axPos val="b"/>
        <c:numFmt formatCode="ge" sourceLinked="1"/>
        <c:majorTickMark val="none"/>
        <c:minorTickMark val="none"/>
        <c:tickLblPos val="none"/>
        <c:crossAx val="433388648"/>
        <c:crosses val="autoZero"/>
        <c:auto val="1"/>
        <c:lblOffset val="100"/>
        <c:baseTimeUnit val="years"/>
      </c:dateAx>
      <c:valAx>
        <c:axId val="43338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8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50.89</c:v>
                </c:pt>
                <c:pt idx="1">
                  <c:v>47.73</c:v>
                </c:pt>
                <c:pt idx="2">
                  <c:v>35.630000000000003</c:v>
                </c:pt>
                <c:pt idx="3">
                  <c:v>88.31</c:v>
                </c:pt>
                <c:pt idx="4">
                  <c:v>100</c:v>
                </c:pt>
              </c:numCache>
            </c:numRef>
          </c:val>
          <c:extLst xmlns:c16r2="http://schemas.microsoft.com/office/drawing/2015/06/chart">
            <c:ext xmlns:c16="http://schemas.microsoft.com/office/drawing/2014/chart" uri="{C3380CC4-5D6E-409C-BE32-E72D297353CC}">
              <c16:uniqueId val="{00000000-2DC4-4A80-A8BF-AF408A5A1400}"/>
            </c:ext>
          </c:extLst>
        </c:ser>
        <c:dLbls>
          <c:showLegendKey val="0"/>
          <c:showVal val="0"/>
          <c:showCatName val="0"/>
          <c:showSerName val="0"/>
          <c:showPercent val="0"/>
          <c:showBubbleSize val="0"/>
        </c:dLbls>
        <c:gapWidth val="150"/>
        <c:axId val="433381200"/>
        <c:axId val="43338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2DC4-4A80-A8BF-AF408A5A1400}"/>
            </c:ext>
          </c:extLst>
        </c:ser>
        <c:dLbls>
          <c:showLegendKey val="0"/>
          <c:showVal val="0"/>
          <c:showCatName val="0"/>
          <c:showSerName val="0"/>
          <c:showPercent val="0"/>
          <c:showBubbleSize val="0"/>
        </c:dLbls>
        <c:marker val="1"/>
        <c:smooth val="0"/>
        <c:axId val="433381200"/>
        <c:axId val="433387864"/>
      </c:lineChart>
      <c:dateAx>
        <c:axId val="433381200"/>
        <c:scaling>
          <c:orientation val="minMax"/>
        </c:scaling>
        <c:delete val="1"/>
        <c:axPos val="b"/>
        <c:numFmt formatCode="ge" sourceLinked="1"/>
        <c:majorTickMark val="none"/>
        <c:minorTickMark val="none"/>
        <c:tickLblPos val="none"/>
        <c:crossAx val="433387864"/>
        <c:crosses val="autoZero"/>
        <c:auto val="1"/>
        <c:lblOffset val="100"/>
        <c:baseTimeUnit val="years"/>
      </c:dateAx>
      <c:valAx>
        <c:axId val="43338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8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277.11</c:v>
                </c:pt>
                <c:pt idx="1">
                  <c:v>308.88</c:v>
                </c:pt>
                <c:pt idx="2">
                  <c:v>420.72</c:v>
                </c:pt>
                <c:pt idx="3">
                  <c:v>171.8</c:v>
                </c:pt>
                <c:pt idx="4">
                  <c:v>156.77000000000001</c:v>
                </c:pt>
              </c:numCache>
            </c:numRef>
          </c:val>
          <c:extLst xmlns:c16r2="http://schemas.microsoft.com/office/drawing/2015/06/chart">
            <c:ext xmlns:c16="http://schemas.microsoft.com/office/drawing/2014/chart" uri="{C3380CC4-5D6E-409C-BE32-E72D297353CC}">
              <c16:uniqueId val="{00000000-3CD4-485F-9BAA-C5CA2A3FC602}"/>
            </c:ext>
          </c:extLst>
        </c:ser>
        <c:dLbls>
          <c:showLegendKey val="0"/>
          <c:showVal val="0"/>
          <c:showCatName val="0"/>
          <c:showSerName val="0"/>
          <c:showPercent val="0"/>
          <c:showBubbleSize val="0"/>
        </c:dLbls>
        <c:gapWidth val="150"/>
        <c:axId val="433387472"/>
        <c:axId val="43338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3CD4-485F-9BAA-C5CA2A3FC602}"/>
            </c:ext>
          </c:extLst>
        </c:ser>
        <c:dLbls>
          <c:showLegendKey val="0"/>
          <c:showVal val="0"/>
          <c:showCatName val="0"/>
          <c:showSerName val="0"/>
          <c:showPercent val="0"/>
          <c:showBubbleSize val="0"/>
        </c:dLbls>
        <c:marker val="1"/>
        <c:smooth val="0"/>
        <c:axId val="433387472"/>
        <c:axId val="433382376"/>
      </c:lineChart>
      <c:dateAx>
        <c:axId val="433387472"/>
        <c:scaling>
          <c:orientation val="minMax"/>
        </c:scaling>
        <c:delete val="1"/>
        <c:axPos val="b"/>
        <c:numFmt formatCode="ge" sourceLinked="1"/>
        <c:majorTickMark val="none"/>
        <c:minorTickMark val="none"/>
        <c:tickLblPos val="none"/>
        <c:crossAx val="433382376"/>
        <c:crosses val="autoZero"/>
        <c:auto val="1"/>
        <c:lblOffset val="100"/>
        <c:baseTimeUnit val="years"/>
      </c:dateAx>
      <c:valAx>
        <c:axId val="43338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8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中能登町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6">
        <f>データ!S6</f>
        <v>18305</v>
      </c>
      <c r="AM8" s="66"/>
      <c r="AN8" s="66"/>
      <c r="AO8" s="66"/>
      <c r="AP8" s="66"/>
      <c r="AQ8" s="66"/>
      <c r="AR8" s="66"/>
      <c r="AS8" s="66"/>
      <c r="AT8" s="65">
        <f>データ!T6</f>
        <v>89.45</v>
      </c>
      <c r="AU8" s="65"/>
      <c r="AV8" s="65"/>
      <c r="AW8" s="65"/>
      <c r="AX8" s="65"/>
      <c r="AY8" s="65"/>
      <c r="AZ8" s="65"/>
      <c r="BA8" s="65"/>
      <c r="BB8" s="65">
        <f>データ!U6</f>
        <v>204.64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1.37</v>
      </c>
      <c r="Q10" s="65"/>
      <c r="R10" s="65"/>
      <c r="S10" s="65"/>
      <c r="T10" s="65"/>
      <c r="U10" s="65"/>
      <c r="V10" s="65"/>
      <c r="W10" s="65">
        <f>データ!Q6</f>
        <v>100</v>
      </c>
      <c r="X10" s="65"/>
      <c r="Y10" s="65"/>
      <c r="Z10" s="65"/>
      <c r="AA10" s="65"/>
      <c r="AB10" s="65"/>
      <c r="AC10" s="65"/>
      <c r="AD10" s="66">
        <f>データ!R6</f>
        <v>2700</v>
      </c>
      <c r="AE10" s="66"/>
      <c r="AF10" s="66"/>
      <c r="AG10" s="66"/>
      <c r="AH10" s="66"/>
      <c r="AI10" s="66"/>
      <c r="AJ10" s="66"/>
      <c r="AK10" s="2"/>
      <c r="AL10" s="66">
        <f>データ!V6</f>
        <v>249</v>
      </c>
      <c r="AM10" s="66"/>
      <c r="AN10" s="66"/>
      <c r="AO10" s="66"/>
      <c r="AP10" s="66"/>
      <c r="AQ10" s="66"/>
      <c r="AR10" s="66"/>
      <c r="AS10" s="66"/>
      <c r="AT10" s="65">
        <f>データ!W6</f>
        <v>0.05</v>
      </c>
      <c r="AU10" s="65"/>
      <c r="AV10" s="65"/>
      <c r="AW10" s="65"/>
      <c r="AX10" s="65"/>
      <c r="AY10" s="65"/>
      <c r="AZ10" s="65"/>
      <c r="BA10" s="65"/>
      <c r="BB10" s="65">
        <f>データ!X6</f>
        <v>4980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d8rYRJWleIpW/M4qG/5zK4EGhzn8cgz1T/ri6yM6Q19Hs7l/DsItC9YBmjvLtdNXzO+qrZUYSDM0FGjkg56Bxw==" saltValue="nN/rLZ+fGL5Jwhin7hJv/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174076</v>
      </c>
      <c r="D6" s="32">
        <f t="shared" si="3"/>
        <v>47</v>
      </c>
      <c r="E6" s="32">
        <f t="shared" si="3"/>
        <v>18</v>
      </c>
      <c r="F6" s="32">
        <f t="shared" si="3"/>
        <v>1</v>
      </c>
      <c r="G6" s="32">
        <f t="shared" si="3"/>
        <v>0</v>
      </c>
      <c r="H6" s="32" t="str">
        <f t="shared" si="3"/>
        <v>石川県　中能登町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1.37</v>
      </c>
      <c r="Q6" s="33">
        <f t="shared" si="3"/>
        <v>100</v>
      </c>
      <c r="R6" s="33">
        <f t="shared" si="3"/>
        <v>2700</v>
      </c>
      <c r="S6" s="33">
        <f t="shared" si="3"/>
        <v>18305</v>
      </c>
      <c r="T6" s="33">
        <f t="shared" si="3"/>
        <v>89.45</v>
      </c>
      <c r="U6" s="33">
        <f t="shared" si="3"/>
        <v>204.64</v>
      </c>
      <c r="V6" s="33">
        <f t="shared" si="3"/>
        <v>249</v>
      </c>
      <c r="W6" s="33">
        <f t="shared" si="3"/>
        <v>0.05</v>
      </c>
      <c r="X6" s="33">
        <f t="shared" si="3"/>
        <v>4980</v>
      </c>
      <c r="Y6" s="34">
        <f>IF(Y7="",NA(),Y7)</f>
        <v>48.48</v>
      </c>
      <c r="Z6" s="34">
        <f t="shared" ref="Z6:AH6" si="4">IF(Z7="",NA(),Z7)</f>
        <v>55.98</v>
      </c>
      <c r="AA6" s="34">
        <f t="shared" si="4"/>
        <v>62.47</v>
      </c>
      <c r="AB6" s="34">
        <f t="shared" si="4"/>
        <v>81.55</v>
      </c>
      <c r="AC6" s="34">
        <f t="shared" si="4"/>
        <v>83.63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1706.17</v>
      </c>
      <c r="BG6" s="34">
        <f t="shared" ref="BG6:BO6" si="7">IF(BG7="",NA(),BG7)</f>
        <v>1211.1099999999999</v>
      </c>
      <c r="BH6" s="34">
        <f t="shared" si="7"/>
        <v>1211.44</v>
      </c>
      <c r="BI6" s="34">
        <f t="shared" si="7"/>
        <v>127.85</v>
      </c>
      <c r="BJ6" s="34">
        <f t="shared" si="7"/>
        <v>221.37</v>
      </c>
      <c r="BK6" s="34">
        <f t="shared" si="7"/>
        <v>799.41</v>
      </c>
      <c r="BL6" s="34">
        <f t="shared" si="7"/>
        <v>701.33</v>
      </c>
      <c r="BM6" s="34">
        <f t="shared" si="7"/>
        <v>663.76</v>
      </c>
      <c r="BN6" s="34">
        <f t="shared" si="7"/>
        <v>566.35</v>
      </c>
      <c r="BO6" s="34">
        <f t="shared" si="7"/>
        <v>888.8</v>
      </c>
      <c r="BP6" s="33" t="str">
        <f>IF(BP7="","",IF(BP7="-","【-】","【"&amp;SUBSTITUTE(TEXT(BP7,"#,##0.00"),"-","△")&amp;"】"))</f>
        <v>【878.58】</v>
      </c>
      <c r="BQ6" s="34">
        <f>IF(BQ7="",NA(),BQ7)</f>
        <v>50.89</v>
      </c>
      <c r="BR6" s="34">
        <f t="shared" ref="BR6:BZ6" si="8">IF(BR7="",NA(),BR7)</f>
        <v>47.73</v>
      </c>
      <c r="BS6" s="34">
        <f t="shared" si="8"/>
        <v>35.630000000000003</v>
      </c>
      <c r="BT6" s="34">
        <f t="shared" si="8"/>
        <v>88.31</v>
      </c>
      <c r="BU6" s="34">
        <f t="shared" si="8"/>
        <v>100</v>
      </c>
      <c r="BV6" s="34">
        <f t="shared" si="8"/>
        <v>51.57</v>
      </c>
      <c r="BW6" s="34">
        <f t="shared" si="8"/>
        <v>53.48</v>
      </c>
      <c r="BX6" s="34">
        <f t="shared" si="8"/>
        <v>53.76</v>
      </c>
      <c r="BY6" s="34">
        <f t="shared" si="8"/>
        <v>52.27</v>
      </c>
      <c r="BZ6" s="34">
        <f t="shared" si="8"/>
        <v>52.55</v>
      </c>
      <c r="CA6" s="33" t="str">
        <f>IF(CA7="","",IF(CA7="-","【-】","【"&amp;SUBSTITUTE(TEXT(CA7,"#,##0.00"),"-","△")&amp;"】"))</f>
        <v>【52.62】</v>
      </c>
      <c r="CB6" s="34">
        <f>IF(CB7="",NA(),CB7)</f>
        <v>277.11</v>
      </c>
      <c r="CC6" s="34">
        <f t="shared" ref="CC6:CK6" si="9">IF(CC7="",NA(),CC7)</f>
        <v>308.88</v>
      </c>
      <c r="CD6" s="34">
        <f t="shared" si="9"/>
        <v>420.72</v>
      </c>
      <c r="CE6" s="34">
        <f t="shared" si="9"/>
        <v>171.8</v>
      </c>
      <c r="CF6" s="34">
        <f t="shared" si="9"/>
        <v>156.77000000000001</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47.06</v>
      </c>
      <c r="CN6" s="34">
        <f t="shared" ref="CN6:CV6" si="10">IF(CN7="",NA(),CN7)</f>
        <v>47.06</v>
      </c>
      <c r="CO6" s="34">
        <f t="shared" si="10"/>
        <v>47.06</v>
      </c>
      <c r="CP6" s="34">
        <f t="shared" si="10"/>
        <v>44.12</v>
      </c>
      <c r="CQ6" s="34">
        <f t="shared" si="10"/>
        <v>44.12</v>
      </c>
      <c r="CR6" s="34">
        <f t="shared" si="10"/>
        <v>48.69</v>
      </c>
      <c r="CS6" s="34">
        <f t="shared" si="10"/>
        <v>52.52</v>
      </c>
      <c r="CT6" s="34">
        <f t="shared" si="10"/>
        <v>54.14</v>
      </c>
      <c r="CU6" s="34">
        <f t="shared" si="10"/>
        <v>132.99</v>
      </c>
      <c r="CV6" s="34">
        <f t="shared" si="10"/>
        <v>51.71</v>
      </c>
      <c r="CW6" s="33" t="str">
        <f>IF(CW7="","",IF(CW7="-","【-】","【"&amp;SUBSTITUTE(TEXT(CW7,"#,##0.00"),"-","△")&amp;"】"))</f>
        <v>【51.55】</v>
      </c>
      <c r="CX6" s="34">
        <f>IF(CX7="",NA(),CX7)</f>
        <v>97.28</v>
      </c>
      <c r="CY6" s="34">
        <f t="shared" ref="CY6:DG6" si="11">IF(CY7="",NA(),CY7)</f>
        <v>100</v>
      </c>
      <c r="CZ6" s="34">
        <f t="shared" si="11"/>
        <v>100</v>
      </c>
      <c r="DA6" s="34">
        <f t="shared" si="11"/>
        <v>100</v>
      </c>
      <c r="DB6" s="34">
        <f t="shared" si="11"/>
        <v>100</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174076</v>
      </c>
      <c r="D7" s="36">
        <v>47</v>
      </c>
      <c r="E7" s="36">
        <v>18</v>
      </c>
      <c r="F7" s="36">
        <v>1</v>
      </c>
      <c r="G7" s="36">
        <v>0</v>
      </c>
      <c r="H7" s="36" t="s">
        <v>110</v>
      </c>
      <c r="I7" s="36" t="s">
        <v>111</v>
      </c>
      <c r="J7" s="36" t="s">
        <v>112</v>
      </c>
      <c r="K7" s="36" t="s">
        <v>113</v>
      </c>
      <c r="L7" s="36" t="s">
        <v>114</v>
      </c>
      <c r="M7" s="36" t="s">
        <v>115</v>
      </c>
      <c r="N7" s="37" t="s">
        <v>116</v>
      </c>
      <c r="O7" s="37" t="s">
        <v>117</v>
      </c>
      <c r="P7" s="37">
        <v>1.37</v>
      </c>
      <c r="Q7" s="37">
        <v>100</v>
      </c>
      <c r="R7" s="37">
        <v>2700</v>
      </c>
      <c r="S7" s="37">
        <v>18305</v>
      </c>
      <c r="T7" s="37">
        <v>89.45</v>
      </c>
      <c r="U7" s="37">
        <v>204.64</v>
      </c>
      <c r="V7" s="37">
        <v>249</v>
      </c>
      <c r="W7" s="37">
        <v>0.05</v>
      </c>
      <c r="X7" s="37">
        <v>4980</v>
      </c>
      <c r="Y7" s="37">
        <v>48.48</v>
      </c>
      <c r="Z7" s="37">
        <v>55.98</v>
      </c>
      <c r="AA7" s="37">
        <v>62.47</v>
      </c>
      <c r="AB7" s="37">
        <v>81.55</v>
      </c>
      <c r="AC7" s="37">
        <v>83.63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1706.17</v>
      </c>
      <c r="BG7" s="37">
        <v>1211.1099999999999</v>
      </c>
      <c r="BH7" s="37">
        <v>1211.44</v>
      </c>
      <c r="BI7" s="37">
        <v>127.85</v>
      </c>
      <c r="BJ7" s="37">
        <v>221.37</v>
      </c>
      <c r="BK7" s="37">
        <v>799.41</v>
      </c>
      <c r="BL7" s="37">
        <v>701.33</v>
      </c>
      <c r="BM7" s="37">
        <v>663.76</v>
      </c>
      <c r="BN7" s="37">
        <v>566.35</v>
      </c>
      <c r="BO7" s="37">
        <v>888.8</v>
      </c>
      <c r="BP7" s="37">
        <v>878.58</v>
      </c>
      <c r="BQ7" s="37">
        <v>50.89</v>
      </c>
      <c r="BR7" s="37">
        <v>47.73</v>
      </c>
      <c r="BS7" s="37">
        <v>35.630000000000003</v>
      </c>
      <c r="BT7" s="37">
        <v>88.31</v>
      </c>
      <c r="BU7" s="37">
        <v>100</v>
      </c>
      <c r="BV7" s="37">
        <v>51.57</v>
      </c>
      <c r="BW7" s="37">
        <v>53.48</v>
      </c>
      <c r="BX7" s="37">
        <v>53.76</v>
      </c>
      <c r="BY7" s="37">
        <v>52.27</v>
      </c>
      <c r="BZ7" s="37">
        <v>52.55</v>
      </c>
      <c r="CA7" s="37">
        <v>52.62</v>
      </c>
      <c r="CB7" s="37">
        <v>277.11</v>
      </c>
      <c r="CC7" s="37">
        <v>308.88</v>
      </c>
      <c r="CD7" s="37">
        <v>420.72</v>
      </c>
      <c r="CE7" s="37">
        <v>171.8</v>
      </c>
      <c r="CF7" s="37">
        <v>156.77000000000001</v>
      </c>
      <c r="CG7" s="37">
        <v>282.5</v>
      </c>
      <c r="CH7" s="37">
        <v>277.29000000000002</v>
      </c>
      <c r="CI7" s="37">
        <v>275.25</v>
      </c>
      <c r="CJ7" s="37">
        <v>291.01</v>
      </c>
      <c r="CK7" s="37">
        <v>292.45</v>
      </c>
      <c r="CL7" s="37">
        <v>296.38</v>
      </c>
      <c r="CM7" s="37">
        <v>47.06</v>
      </c>
      <c r="CN7" s="37">
        <v>47.06</v>
      </c>
      <c r="CO7" s="37">
        <v>47.06</v>
      </c>
      <c r="CP7" s="37">
        <v>44.12</v>
      </c>
      <c r="CQ7" s="37">
        <v>44.12</v>
      </c>
      <c r="CR7" s="37">
        <v>48.69</v>
      </c>
      <c r="CS7" s="37">
        <v>52.52</v>
      </c>
      <c r="CT7" s="37">
        <v>54.14</v>
      </c>
      <c r="CU7" s="37">
        <v>132.99</v>
      </c>
      <c r="CV7" s="37">
        <v>51.71</v>
      </c>
      <c r="CW7" s="37">
        <v>51.55</v>
      </c>
      <c r="CX7" s="37">
        <v>97.28</v>
      </c>
      <c r="CY7" s="37">
        <v>100</v>
      </c>
      <c r="CZ7" s="37">
        <v>100</v>
      </c>
      <c r="DA7" s="37">
        <v>100</v>
      </c>
      <c r="DB7" s="37">
        <v>100</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木下　成彬</cp:lastModifiedBy>
  <cp:lastPrinted>2019-01-24T08:50:59Z</cp:lastPrinted>
  <dcterms:created xsi:type="dcterms:W3CDTF">2018-12-03T09:43:34Z</dcterms:created>
  <dcterms:modified xsi:type="dcterms:W3CDTF">2019-02-19T04:37:36Z</dcterms:modified>
</cp:coreProperties>
</file>