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26\Desktop\寺下由朗\【経営比較分析表】2017_174637_47_1718\"/>
    </mc:Choice>
  </mc:AlternateContent>
  <workbookProtection workbookAlgorithmName="SHA-512" workbookHashValue="x19dCSZNaub3kVzwXKTKKmi54JtTnGdRhlZNxbVLHFUbOqxuRHOe5MKFWy5MLtdHq4U8Oy+1aBBNCYsfoKe8Rg==" workbookSaltValue="IABoNhGzaamOkDrC1fXbN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<sst xmlns="http://schemas.openxmlformats.org/spreadsheetml/2006/main" count="251" uniqueCount="126">
  <si>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</si>
  <si>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</si>
  <si>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</si>
  <si>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</si>
  <si>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</si>
  <si>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</si>
  <si>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</si>
  <si>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</si>
  <si>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</si>
  <si>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</si>
  <si>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</si>
  <si>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</si>
  <si>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</si>
  <si>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</si>
  <si>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</si>
  <si>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</si>
  <si>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</si>
  <si>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</si>
  <si>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</si>
  <si>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</si>
  <si>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</si>
  <si>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</si>
  <si>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</si>
  <si>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</si>
  <si>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</si>
  <si>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</si>
  <si>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</si>
  <si>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</si>
  <si>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</si>
  <si>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</si>
  <si>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</si>
  <si>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</si>
  <si>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</si>
  <si>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</si>
  <si>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</si>
  <si>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</si>
  <si>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</si>
  <si>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</si>
  <si>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</si>
  <si>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</si>
  <si>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</si>
  <si>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</si>
  <si>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</si>
  <si>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</si>
  <si>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</si>
  <si>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</si>
  <si>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</si>
  <si>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</si>
  <si>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</si>
  <si>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</si>
  <si>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</si>
  <si>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</si>
  <si>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</si>
  <si>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</si>
  <si>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</si>
  <si>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</si>
  <si>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</si>
  <si>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</si>
  <si>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</si>
  <si>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</si>
  <si>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</si>
  <si>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</si>
  <si>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</si>
  <si>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</si>
  <si>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</si>
  <si>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</si>
  <si>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</si>
  <si>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</si>
  <si>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</si>
  <si>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</si>
  <si>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</si>
  <si>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</si>
  <si>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</si>
  <si>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</si>
  <si>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</si>
  <si>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</si>
  <si>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</si>
  <si>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</si>
  <si>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</si>
  <si>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</si>
  <si>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</si>
  <si>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</si>
  <si>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</si>
  <si>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</si>
  <si>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</si>
  <si>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</si>
  <si>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</si>
  <si>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</si>
  <si>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</si>
  <si>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</si>
  <si>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</si>
  <si>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</si>
  <si>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</si>
  <si>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</si>
  <si>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</si>
  <si>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</si>
  <si>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</si>
  <si>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</si>
  <si>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</si>
  <si>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</si>
  <si>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</si>
  <si>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</si>
  <si>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</si>
  <si>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</si>
  <si>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</si>
  <si>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</si>
  <si>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</si>
  <si>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</si>
  <si>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</si>
  <si>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</si>
  <si>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</si>
  <si>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</si>
  <si>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</si>
  <si>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</si>
  <si>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</si>
  <si>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</si>
  <si>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</si>
  <si>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</si>
  <si>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</si>
  <si>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</si>
  <si>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</si>
  <si>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</si>
  <si>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</si>
  <si>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</si>
  <si>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良くなっている。また、汚水処理原価など「経営の効率性」に関する経営指標もほぼ横ばい傾向であ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</si>
  <si>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‘⑤使用料で回収すべき経費をどの程度使用料で賄っているかを表す経費回収率については、類似団体と比較しても高い水準となっており今後さらなる適正な維持管理に努める必要がある。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も同水準となったが、今後も個別訪問等による普及啓発を行う必要がある。
</t>
    <rPh sb="267" eb="269">
      <t>ルイジ</t>
    </rPh>
    <rPh sb="269" eb="271">
      <t>ダンタイ</t>
    </rPh>
    <rPh sb="272" eb="274">
      <t>ヒカク</t>
    </rPh>
    <rPh sb="277" eb="278">
      <t>タカ</t>
    </rPh>
    <rPh sb="279" eb="281">
      <t>スイジュン</t>
    </rPh>
    <rPh sb="338" eb="340">
      <t>ルイジ</t>
    </rPh>
    <rPh sb="340" eb="342">
      <t>ダンタイ</t>
    </rPh>
    <rPh sb="343" eb="345">
      <t>ヒカク</t>
    </rPh>
    <rPh sb="348" eb="349">
      <t>ヒク</t>
    </rPh>
    <rPh sb="350" eb="352">
      <t>スイジュン</t>
    </rPh>
    <rPh sb="565" eb="566">
      <t>ドウ</t>
    </rPh>
    <rPh sb="566" eb="568">
      <t>スイジュン</t>
    </rPh>
    <rPh sb="574" eb="576">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</si>
</sst>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D-437F-AD83-A824C1B3EF80}"/>
            </c:ext>
          </c:extLst>
        </c:ser>
        <c:dLbls>
          <c:showLegendKey val="0"/>
          <c:showVal val="0"/>
          <c:showCatName val="0"/>
          <c:showSerName val="0"/>
          <c:showPercent val="0"/>
          <c:showBubbleSize val="0"/>
        </c:dLbls>
        <c:gapWidth val="150"/>
        <c:axId val="35657216"/>
        <c:axId val="356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0D-437F-AD83-A824C1B3EF80}"/>
            </c:ext>
          </c:extLst>
        </c:ser>
        <c:dLbls>
          <c:showLegendKey val="0"/>
          <c:showVal val="0"/>
          <c:showCatName val="0"/>
          <c:showSerName val="0"/>
          <c:showPercent val="0"/>
          <c:showBubbleSize val="0"/>
        </c:dLbls>
        <c:marker val="1"/>
        <c:smooth val="0"/>
        <c:axId val="35657216"/>
        <c:axId val="35664256"/>
      </c:lineChart>
      <c:dateAx>
        <c:axId val="35657216"/>
        <c:scaling>
          <c:orientation val="minMax"/>
        </c:scaling>
        <c:delete val="1"/>
        <c:axPos val="b"/>
        <c:numFmt formatCode="ge" sourceLinked="1"/>
        <c:majorTickMark val="none"/>
        <c:minorTickMark val="none"/>
        <c:tickLblPos val="none"/>
        <c:crossAx val="35664256"/>
        <c:crosses val="autoZero"/>
        <c:auto val="1"/>
        <c:lblOffset val="100"/>
        <c:baseTimeUnit val="years"/>
      </c:dateAx>
      <c:valAx>
        <c:axId val="356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26.32</c:v>
                </c:pt>
                <c:pt idx="1">
                  <c:v>21.05</c:v>
                </c:pt>
                <c:pt idx="2">
                  <c:v>21.05</c:v>
                </c:pt>
                <c:pt idx="3">
                  <c:v>21.05</c:v>
                </c:pt>
                <c:pt idx="4">
                  <c:v>21.05</c:v>
                </c:pt>
              </c:numCache>
            </c:numRef>
          </c:val>
          <c:extLst>
            <c:ext xmlns:c16="http://schemas.microsoft.com/office/drawing/2014/chart" uri="{C3380CC4-5D6E-409C-BE32-E72D297353CC}">
              <c16:uniqueId val="{00000000-49EA-4BBC-8E79-15F73380784F}"/>
            </c:ext>
          </c:extLst>
        </c:ser>
        <c:dLbls>
          <c:showLegendKey val="0"/>
          <c:showVal val="0"/>
          <c:showCatName val="0"/>
          <c:showSerName val="0"/>
          <c:showPercent val="0"/>
          <c:showBubbleSize val="0"/>
        </c:dLbls>
        <c:gapWidth val="150"/>
        <c:axId val="49371008"/>
        <c:axId val="495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c:ext xmlns:c16="http://schemas.microsoft.com/office/drawing/2014/chart" uri="{C3380CC4-5D6E-409C-BE32-E72D297353CC}">
              <c16:uniqueId val="{00000001-49EA-4BBC-8E79-15F73380784F}"/>
            </c:ext>
          </c:extLst>
        </c:ser>
        <c:dLbls>
          <c:showLegendKey val="0"/>
          <c:showVal val="0"/>
          <c:showCatName val="0"/>
          <c:showSerName val="0"/>
          <c:showPercent val="0"/>
          <c:showBubbleSize val="0"/>
        </c:dLbls>
        <c:marker val="1"/>
        <c:smooth val="0"/>
        <c:axId val="49371008"/>
        <c:axId val="49516928"/>
      </c:lineChart>
      <c:dateAx>
        <c:axId val="49371008"/>
        <c:scaling>
          <c:orientation val="minMax"/>
        </c:scaling>
        <c:delete val="1"/>
        <c:axPos val="b"/>
        <c:numFmt formatCode="ge" sourceLinked="1"/>
        <c:majorTickMark val="none"/>
        <c:minorTickMark val="none"/>
        <c:tickLblPos val="none"/>
        <c:crossAx val="49516928"/>
        <c:crosses val="autoZero"/>
        <c:auto val="1"/>
        <c:lblOffset val="100"/>
        <c:baseTimeUnit val="years"/>
      </c:dateAx>
      <c:valAx>
        <c:axId val="49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c:v>
                </c:pt>
                <c:pt idx="1">
                  <c:v>77.42</c:v>
                </c:pt>
                <c:pt idx="2">
                  <c:v>77.42</c:v>
                </c:pt>
                <c:pt idx="3">
                  <c:v>80.77</c:v>
                </c:pt>
                <c:pt idx="4">
                  <c:v>84</c:v>
                </c:pt>
              </c:numCache>
            </c:numRef>
          </c:val>
          <c:extLst>
            <c:ext xmlns:c16="http://schemas.microsoft.com/office/drawing/2014/chart" uri="{C3380CC4-5D6E-409C-BE32-E72D297353CC}">
              <c16:uniqueId val="{00000000-8F94-4EF9-8DBA-CF62CF97A5EF}"/>
            </c:ext>
          </c:extLst>
        </c:ser>
        <c:dLbls>
          <c:showLegendKey val="0"/>
          <c:showVal val="0"/>
          <c:showCatName val="0"/>
          <c:showSerName val="0"/>
          <c:showPercent val="0"/>
          <c:showBubbleSize val="0"/>
        </c:dLbls>
        <c:gapWidth val="150"/>
        <c:axId val="49641344"/>
        <c:axId val="496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c:ext xmlns:c16="http://schemas.microsoft.com/office/drawing/2014/chart" uri="{C3380CC4-5D6E-409C-BE32-E72D297353CC}">
              <c16:uniqueId val="{00000001-8F94-4EF9-8DBA-CF62CF97A5EF}"/>
            </c:ext>
          </c:extLst>
        </c:ser>
        <c:dLbls>
          <c:showLegendKey val="0"/>
          <c:showVal val="0"/>
          <c:showCatName val="0"/>
          <c:showSerName val="0"/>
          <c:showPercent val="0"/>
          <c:showBubbleSize val="0"/>
        </c:dLbls>
        <c:marker val="1"/>
        <c:smooth val="0"/>
        <c:axId val="49641344"/>
        <c:axId val="49658112"/>
      </c:lineChart>
      <c:dateAx>
        <c:axId val="49641344"/>
        <c:scaling>
          <c:orientation val="minMax"/>
        </c:scaling>
        <c:delete val="1"/>
        <c:axPos val="b"/>
        <c:numFmt formatCode="ge" sourceLinked="1"/>
        <c:majorTickMark val="none"/>
        <c:minorTickMark val="none"/>
        <c:tickLblPos val="none"/>
        <c:crossAx val="49658112"/>
        <c:crosses val="autoZero"/>
        <c:auto val="1"/>
        <c:lblOffset val="100"/>
        <c:baseTimeUnit val="years"/>
      </c:dateAx>
      <c:valAx>
        <c:axId val="496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65.97</c:v>
                </c:pt>
                <c:pt idx="1">
                  <c:v>74.58</c:v>
                </c:pt>
                <c:pt idx="2">
                  <c:v>76.02</c:v>
                </c:pt>
                <c:pt idx="3">
                  <c:v>77.849999999999994</c:v>
                </c:pt>
                <c:pt idx="4">
                  <c:v>91.63</c:v>
                </c:pt>
              </c:numCache>
            </c:numRef>
          </c:val>
          <c:extLst>
            <c:ext xmlns:c16="http://schemas.microsoft.com/office/drawing/2014/chart" uri="{C3380CC4-5D6E-409C-BE32-E72D297353CC}">
              <c16:uniqueId val="{00000000-4E3A-48BA-9D4E-F2BDD6F8D8DA}"/>
            </c:ext>
          </c:extLst>
        </c:ser>
        <c:dLbls>
          <c:showLegendKey val="0"/>
          <c:showVal val="0"/>
          <c:showCatName val="0"/>
          <c:showSerName val="0"/>
          <c:showPercent val="0"/>
          <c:showBubbleSize val="0"/>
        </c:dLbls>
        <c:gapWidth val="150"/>
        <c:axId val="36225792"/>
        <c:axId val="36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A-48BA-9D4E-F2BDD6F8D8DA}"/>
            </c:ext>
          </c:extLst>
        </c:ser>
        <c:dLbls>
          <c:showLegendKey val="0"/>
          <c:showVal val="0"/>
          <c:showCatName val="0"/>
          <c:showSerName val="0"/>
          <c:showPercent val="0"/>
          <c:showBubbleSize val="0"/>
        </c:dLbls>
        <c:marker val="1"/>
        <c:smooth val="0"/>
        <c:axId val="36225792"/>
        <c:axId val="36228480"/>
      </c:lineChart>
      <c:dateAx>
        <c:axId val="36225792"/>
        <c:scaling>
          <c:orientation val="minMax"/>
        </c:scaling>
        <c:delete val="1"/>
        <c:axPos val="b"/>
        <c:numFmt formatCode="ge" sourceLinked="1"/>
        <c:majorTickMark val="none"/>
        <c:minorTickMark val="none"/>
        <c:tickLblPos val="none"/>
        <c:crossAx val="36228480"/>
        <c:crosses val="autoZero"/>
        <c:auto val="1"/>
        <c:lblOffset val="100"/>
        <c:baseTimeUnit val="years"/>
      </c:dateAx>
      <c:valAx>
        <c:axId val="362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8-4D34-A795-2633AFE636B1}"/>
            </c:ext>
          </c:extLst>
        </c:ser>
        <c:dLbls>
          <c:showLegendKey val="0"/>
          <c:showVal val="0"/>
          <c:showCatName val="0"/>
          <c:showSerName val="0"/>
          <c:showPercent val="0"/>
          <c:showBubbleSize val="0"/>
        </c:dLbls>
        <c:gapWidth val="150"/>
        <c:axId val="36307712"/>
        <c:axId val="363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8-4D34-A795-2633AFE636B1}"/>
            </c:ext>
          </c:extLst>
        </c:ser>
        <c:dLbls>
          <c:showLegendKey val="0"/>
          <c:showVal val="0"/>
          <c:showCatName val="0"/>
          <c:showSerName val="0"/>
          <c:showPercent val="0"/>
          <c:showBubbleSize val="0"/>
        </c:dLbls>
        <c:marker val="1"/>
        <c:smooth val="0"/>
        <c:axId val="36307712"/>
        <c:axId val="36310016"/>
      </c:lineChart>
      <c:dateAx>
        <c:axId val="36307712"/>
        <c:scaling>
          <c:orientation val="minMax"/>
        </c:scaling>
        <c:delete val="1"/>
        <c:axPos val="b"/>
        <c:numFmt formatCode="ge" sourceLinked="1"/>
        <c:majorTickMark val="none"/>
        <c:minorTickMark val="none"/>
        <c:tickLblPos val="none"/>
        <c:crossAx val="36310016"/>
        <c:crosses val="autoZero"/>
        <c:auto val="1"/>
        <c:lblOffset val="100"/>
        <c:baseTimeUnit val="years"/>
      </c:dateAx>
      <c:valAx>
        <c:axId val="36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F-4FB2-A14C-38F08C06BD6D}"/>
            </c:ext>
          </c:extLst>
        </c:ser>
        <c:dLbls>
          <c:showLegendKey val="0"/>
          <c:showVal val="0"/>
          <c:showCatName val="0"/>
          <c:showSerName val="0"/>
          <c:showPercent val="0"/>
          <c:showBubbleSize val="0"/>
        </c:dLbls>
        <c:gapWidth val="150"/>
        <c:axId val="36330880"/>
        <c:axId val="363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F-4FB2-A14C-38F08C06BD6D}"/>
            </c:ext>
          </c:extLst>
        </c:ser>
        <c:dLbls>
          <c:showLegendKey val="0"/>
          <c:showVal val="0"/>
          <c:showCatName val="0"/>
          <c:showSerName val="0"/>
          <c:showPercent val="0"/>
          <c:showBubbleSize val="0"/>
        </c:dLbls>
        <c:marker val="1"/>
        <c:smooth val="0"/>
        <c:axId val="36330880"/>
        <c:axId val="36341632"/>
      </c:lineChart>
      <c:dateAx>
        <c:axId val="36330880"/>
        <c:scaling>
          <c:orientation val="minMax"/>
        </c:scaling>
        <c:delete val="1"/>
        <c:axPos val="b"/>
        <c:numFmt formatCode="ge" sourceLinked="1"/>
        <c:majorTickMark val="none"/>
        <c:minorTickMark val="none"/>
        <c:tickLblPos val="none"/>
        <c:crossAx val="36341632"/>
        <c:crosses val="autoZero"/>
        <c:auto val="1"/>
        <c:lblOffset val="100"/>
        <c:baseTimeUnit val="years"/>
      </c:dateAx>
      <c:valAx>
        <c:axId val="363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A-4690-A784-07A3C3C77525}"/>
            </c:ext>
          </c:extLst>
        </c:ser>
        <c:dLbls>
          <c:showLegendKey val="0"/>
          <c:showVal val="0"/>
          <c:showCatName val="0"/>
          <c:showSerName val="0"/>
          <c:showPercent val="0"/>
          <c:showBubbleSize val="0"/>
        </c:dLbls>
        <c:gapWidth val="150"/>
        <c:axId val="36796672"/>
        <c:axId val="36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A-4690-A784-07A3C3C77525}"/>
            </c:ext>
          </c:extLst>
        </c:ser>
        <c:dLbls>
          <c:showLegendKey val="0"/>
          <c:showVal val="0"/>
          <c:showCatName val="0"/>
          <c:showSerName val="0"/>
          <c:showPercent val="0"/>
          <c:showBubbleSize val="0"/>
        </c:dLbls>
        <c:marker val="1"/>
        <c:smooth val="0"/>
        <c:axId val="36796672"/>
        <c:axId val="36802944"/>
      </c:lineChart>
      <c:dateAx>
        <c:axId val="36796672"/>
        <c:scaling>
          <c:orientation val="minMax"/>
        </c:scaling>
        <c:delete val="1"/>
        <c:axPos val="b"/>
        <c:numFmt formatCode="ge" sourceLinked="1"/>
        <c:majorTickMark val="none"/>
        <c:minorTickMark val="none"/>
        <c:tickLblPos val="none"/>
        <c:crossAx val="36802944"/>
        <c:crosses val="autoZero"/>
        <c:auto val="1"/>
        <c:lblOffset val="100"/>
        <c:baseTimeUnit val="years"/>
      </c:dateAx>
      <c:valAx>
        <c:axId val="36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9-4604-B922-099178E90194}"/>
            </c:ext>
          </c:extLst>
        </c:ser>
        <c:dLbls>
          <c:showLegendKey val="0"/>
          <c:showVal val="0"/>
          <c:showCatName val="0"/>
          <c:showSerName val="0"/>
          <c:showPercent val="0"/>
          <c:showBubbleSize val="0"/>
        </c:dLbls>
        <c:gapWidth val="150"/>
        <c:axId val="45276160"/>
        <c:axId val="45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9-4604-B922-099178E90194}"/>
            </c:ext>
          </c:extLst>
        </c:ser>
        <c:dLbls>
          <c:showLegendKey val="0"/>
          <c:showVal val="0"/>
          <c:showCatName val="0"/>
          <c:showSerName val="0"/>
          <c:showPercent val="0"/>
          <c:showBubbleSize val="0"/>
        </c:dLbls>
        <c:marker val="1"/>
        <c:smooth val="0"/>
        <c:axId val="45276160"/>
        <c:axId val="45287680"/>
      </c:lineChart>
      <c:dateAx>
        <c:axId val="45276160"/>
        <c:scaling>
          <c:orientation val="minMax"/>
        </c:scaling>
        <c:delete val="1"/>
        <c:axPos val="b"/>
        <c:numFmt formatCode="ge" sourceLinked="1"/>
        <c:majorTickMark val="none"/>
        <c:minorTickMark val="none"/>
        <c:tickLblPos val="none"/>
        <c:crossAx val="45287680"/>
        <c:crosses val="autoZero"/>
        <c:auto val="1"/>
        <c:lblOffset val="100"/>
        <c:baseTimeUnit val="years"/>
      </c:dateAx>
      <c:valAx>
        <c:axId val="45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583.04</c:v>
                </c:pt>
                <c:pt idx="1">
                  <c:v>482.7</c:v>
                </c:pt>
                <c:pt idx="2">
                  <c:v>429.3</c:v>
                </c:pt>
                <c:pt idx="3">
                  <c:v>382.4</c:v>
                </c:pt>
                <c:pt idx="4">
                  <c:v>125.82</c:v>
                </c:pt>
              </c:numCache>
            </c:numRef>
          </c:val>
          <c:extLst>
            <c:ext xmlns:c16="http://schemas.microsoft.com/office/drawing/2014/chart" uri="{C3380CC4-5D6E-409C-BE32-E72D297353CC}">
              <c16:uniqueId val="{00000000-C46A-4BCE-AD00-C4CE6DA005AA}"/>
            </c:ext>
          </c:extLst>
        </c:ser>
        <c:dLbls>
          <c:showLegendKey val="0"/>
          <c:showVal val="0"/>
          <c:showCatName val="0"/>
          <c:showSerName val="0"/>
          <c:showPercent val="0"/>
          <c:showBubbleSize val="0"/>
        </c:dLbls>
        <c:gapWidth val="150"/>
        <c:axId val="45530112"/>
        <c:axId val="471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c:ext xmlns:c16="http://schemas.microsoft.com/office/drawing/2014/chart" uri="{C3380CC4-5D6E-409C-BE32-E72D297353CC}">
              <c16:uniqueId val="{00000001-C46A-4BCE-AD00-C4CE6DA005AA}"/>
            </c:ext>
          </c:extLst>
        </c:ser>
        <c:dLbls>
          <c:showLegendKey val="0"/>
          <c:showVal val="0"/>
          <c:showCatName val="0"/>
          <c:showSerName val="0"/>
          <c:showPercent val="0"/>
          <c:showBubbleSize val="0"/>
        </c:dLbls>
        <c:marker val="1"/>
        <c:smooth val="0"/>
        <c:axId val="45530112"/>
        <c:axId val="47138304"/>
      </c:lineChart>
      <c:dateAx>
        <c:axId val="45530112"/>
        <c:scaling>
          <c:orientation val="minMax"/>
        </c:scaling>
        <c:delete val="1"/>
        <c:axPos val="b"/>
        <c:numFmt formatCode="ge" sourceLinked="1"/>
        <c:majorTickMark val="none"/>
        <c:minorTickMark val="none"/>
        <c:tickLblPos val="none"/>
        <c:crossAx val="47138304"/>
        <c:crosses val="autoZero"/>
        <c:auto val="1"/>
        <c:lblOffset val="100"/>
        <c:baseTimeUnit val="years"/>
      </c:dateAx>
      <c:valAx>
        <c:axId val="47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71.36</c:v>
                </c:pt>
                <c:pt idx="1">
                  <c:v>71.010000000000005</c:v>
                </c:pt>
                <c:pt idx="2">
                  <c:v>71.09</c:v>
                </c:pt>
                <c:pt idx="3">
                  <c:v>27.08</c:v>
                </c:pt>
                <c:pt idx="4">
                  <c:v>94.18</c:v>
                </c:pt>
              </c:numCache>
            </c:numRef>
          </c:val>
          <c:extLst>
            <c:ext xmlns:c16="http://schemas.microsoft.com/office/drawing/2014/chart" uri="{C3380CC4-5D6E-409C-BE32-E72D297353CC}">
              <c16:uniqueId val="{00000000-6EAD-4AF7-AAB4-9DF3AF4776C2}"/>
            </c:ext>
          </c:extLst>
        </c:ser>
        <c:dLbls>
          <c:showLegendKey val="0"/>
          <c:showVal val="0"/>
          <c:showCatName val="0"/>
          <c:showSerName val="0"/>
          <c:showPercent val="0"/>
          <c:showBubbleSize val="0"/>
        </c:dLbls>
        <c:gapWidth val="150"/>
        <c:axId val="47889792"/>
        <c:axId val="480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c:ext xmlns:c16="http://schemas.microsoft.com/office/drawing/2014/chart" uri="{C3380CC4-5D6E-409C-BE32-E72D297353CC}">
              <c16:uniqueId val="{00000001-6EAD-4AF7-AAB4-9DF3AF4776C2}"/>
            </c:ext>
          </c:extLst>
        </c:ser>
        <c:dLbls>
          <c:showLegendKey val="0"/>
          <c:showVal val="0"/>
          <c:showCatName val="0"/>
          <c:showSerName val="0"/>
          <c:showPercent val="0"/>
          <c:showBubbleSize val="0"/>
        </c:dLbls>
        <c:marker val="1"/>
        <c:smooth val="0"/>
        <c:axId val="47889792"/>
        <c:axId val="48047616"/>
      </c:lineChart>
      <c:dateAx>
        <c:axId val="47889792"/>
        <c:scaling>
          <c:orientation val="minMax"/>
        </c:scaling>
        <c:delete val="1"/>
        <c:axPos val="b"/>
        <c:numFmt formatCode="ge" sourceLinked="1"/>
        <c:majorTickMark val="none"/>
        <c:minorTickMark val="none"/>
        <c:tickLblPos val="none"/>
        <c:crossAx val="48047616"/>
        <c:crosses val="autoZero"/>
        <c:auto val="1"/>
        <c:lblOffset val="100"/>
        <c:baseTimeUnit val="years"/>
      </c:dateAx>
      <c:valAx>
        <c:axId val="48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264.36</c:v>
                </c:pt>
                <c:pt idx="1">
                  <c:v>272.79000000000002</c:v>
                </c:pt>
                <c:pt idx="2">
                  <c:v>281.11</c:v>
                </c:pt>
                <c:pt idx="3">
                  <c:v>795.8</c:v>
                </c:pt>
                <c:pt idx="4">
                  <c:v>224.27</c:v>
                </c:pt>
              </c:numCache>
            </c:numRef>
          </c:val>
          <c:extLst>
            <c:ext xmlns:c16="http://schemas.microsoft.com/office/drawing/2014/chart" uri="{C3380CC4-5D6E-409C-BE32-E72D297353CC}">
              <c16:uniqueId val="{00000000-1327-437E-A421-58351A12549E}"/>
            </c:ext>
          </c:extLst>
        </c:ser>
        <c:dLbls>
          <c:showLegendKey val="0"/>
          <c:showVal val="0"/>
          <c:showCatName val="0"/>
          <c:showSerName val="0"/>
          <c:showPercent val="0"/>
          <c:showBubbleSize val="0"/>
        </c:dLbls>
        <c:gapWidth val="150"/>
        <c:axId val="48573056"/>
        <c:axId val="489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c:ext xmlns:c16="http://schemas.microsoft.com/office/drawing/2014/chart" uri="{C3380CC4-5D6E-409C-BE32-E72D297353CC}">
              <c16:uniqueId val="{00000001-1327-437E-A421-58351A12549E}"/>
            </c:ext>
          </c:extLst>
        </c:ser>
        <c:dLbls>
          <c:showLegendKey val="0"/>
          <c:showVal val="0"/>
          <c:showCatName val="0"/>
          <c:showSerName val="0"/>
          <c:showPercent val="0"/>
          <c:showBubbleSize val="0"/>
        </c:dLbls>
        <c:marker val="1"/>
        <c:smooth val="0"/>
        <c:axId val="48573056"/>
        <c:axId val="48993408"/>
      </c:lineChart>
      <c:dateAx>
        <c:axId val="48573056"/>
        <c:scaling>
          <c:orientation val="minMax"/>
        </c:scaling>
        <c:delete val="1"/>
        <c:axPos val="b"/>
        <c:numFmt formatCode="ge" sourceLinked="1"/>
        <c:majorTickMark val="none"/>
        <c:minorTickMark val="none"/>
        <c:tickLblPos val="none"/>
        <c:crossAx val="48993408"/>
        <c:crosses val="autoZero"/>
        <c:auto val="1"/>
        <c:lblOffset val="100"/>
        <c:baseTimeUnit val="years"/>
      </c:dateAx>
      <c:valAx>
        <c:axId val="489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17884</v>
      </c>
      <c r="AM8" s="49"/>
      <c r="AN8" s="49"/>
      <c r="AO8" s="49"/>
      <c r="AP8" s="49"/>
      <c r="AQ8" s="49"/>
      <c r="AR8" s="49"/>
      <c r="AS8" s="49"/>
      <c r="AT8" s="44">
        <f>データ!T6</f>
        <v>273.27</v>
      </c>
      <c r="AU8" s="44"/>
      <c r="AV8" s="44"/>
      <c r="AW8" s="44"/>
      <c r="AX8" s="44"/>
      <c r="AY8" s="44"/>
      <c r="AZ8" s="44"/>
      <c r="BA8" s="44"/>
      <c r="BB8" s="44">
        <f>データ!U6</f>
        <v>65.44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0.14000000000000001</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25</v>
      </c>
      <c r="AM10" s="49"/>
      <c r="AN10" s="49"/>
      <c r="AO10" s="49"/>
      <c r="AP10" s="49"/>
      <c r="AQ10" s="49"/>
      <c r="AR10" s="49"/>
      <c r="AS10" s="49"/>
      <c r="AT10" s="44">
        <f>データ!W6</f>
        <v>0.01</v>
      </c>
      <c r="AU10" s="44"/>
      <c r="AV10" s="44"/>
      <c r="AW10" s="44"/>
      <c r="AX10" s="44"/>
      <c r="AY10" s="44"/>
      <c r="AZ10" s="44"/>
      <c r="BA10" s="44"/>
      <c r="BB10" s="44">
        <f>データ!X6</f>
        <v>2500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8MGXjvSguW2IkfTr6pICw9TIKjZ6qDoZK606ChzZTMLq0N569eE+Bsqs4CbSM/p5R6Ofw1zwy+ceGoIU88vm9Q==" saltValue="/Dwd3lf6snPk23C50jlHC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174637</v>
      </c>
      <c r="D6" s="32">
        <f t="shared" si="3"/>
        <v>47</v>
      </c>
      <c r="E6" s="32">
        <f t="shared" si="3"/>
        <v>18</v>
      </c>
      <c r="F6" s="32">
        <f t="shared" si="3"/>
        <v>1</v>
      </c>
      <c r="G6" s="32">
        <f t="shared" si="3"/>
        <v>0</v>
      </c>
      <c r="H6" s="32" t="str">
        <f t="shared" si="3"/>
        <v>石川県　能登町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0.14000000000000001</v>
      </c>
      <c r="Q6" s="33">
        <f t="shared" si="3"/>
        <v>100</v>
      </c>
      <c r="R6" s="33">
        <f t="shared" si="3"/>
        <v>3240</v>
      </c>
      <c r="S6" s="33">
        <f t="shared" si="3"/>
        <v>17884</v>
      </c>
      <c r="T6" s="33">
        <f t="shared" si="3"/>
        <v>273.27</v>
      </c>
      <c r="U6" s="33">
        <f t="shared" si="3"/>
        <v>65.44</v>
      </c>
      <c r="V6" s="33">
        <f t="shared" si="3"/>
        <v>25</v>
      </c>
      <c r="W6" s="33">
        <f t="shared" si="3"/>
        <v>0.01</v>
      </c>
      <c r="X6" s="33">
        <f t="shared" si="3"/>
        <v>2500</v>
      </c>
      <c r="Y6" s="34">
        <f>IF(Y7="",NA(),Y7)</f>
        <v>65.97</v>
      </c>
      <c r="Z6" s="34">
        <f t="shared" ref="Z6:AH6" si="4">IF(Z7="",NA(),Z7)</f>
        <v>74.58</v>
      </c>
      <c r="AA6" s="34">
        <f t="shared" si="4"/>
        <v>76.02</v>
      </c>
      <c r="AB6" s="34">
        <f t="shared" si="4"/>
        <v>77.849999999999994</v>
      </c>
      <c r="AC6" s="34">
        <f t="shared" si="4"/>
        <v>91.63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583.04</v>
      </c>
      <c r="BG6" s="34">
        <f t="shared" ref="BG6:BO6" si="7">IF(BG7="",NA(),BG7)</f>
        <v>482.7</v>
      </c>
      <c r="BH6" s="34">
        <f t="shared" si="7"/>
        <v>429.3</v>
      </c>
      <c r="BI6" s="34">
        <f t="shared" si="7"/>
        <v>382.4</v>
      </c>
      <c r="BJ6" s="34">
        <f t="shared" si="7"/>
        <v>125.82</v>
      </c>
      <c r="BK6" s="34">
        <f t="shared" si="7"/>
        <v>799.41</v>
      </c>
      <c r="BL6" s="34">
        <f t="shared" si="7"/>
        <v>701.33</v>
      </c>
      <c r="BM6" s="34">
        <f t="shared" si="7"/>
        <v>663.76</v>
      </c>
      <c r="BN6" s="34">
        <f t="shared" si="7"/>
        <v>566.35</v>
      </c>
      <c r="BO6" s="34">
        <f t="shared" si="7"/>
        <v>888.8</v>
      </c>
      <c r="BP6" s="33" t="str">
        <f>IF(BP7="","",IF(BP7="-","【-】","【"&amp;SUBSTITUTE(TEXT(BP7,"#,##0.00"),"-","△")&amp;"】"))</f>
        <v>【878.58】</v>
      </c>
      <c r="BQ6" s="34">
        <f>IF(BQ7="",NA(),BQ7)</f>
        <v>71.36</v>
      </c>
      <c r="BR6" s="34">
        <f t="shared" ref="BR6:BZ6" si="8">IF(BR7="",NA(),BR7)</f>
        <v>71.010000000000005</v>
      </c>
      <c r="BS6" s="34">
        <f t="shared" si="8"/>
        <v>71.09</v>
      </c>
      <c r="BT6" s="34">
        <f t="shared" si="8"/>
        <v>27.08</v>
      </c>
      <c r="BU6" s="34">
        <f t="shared" si="8"/>
        <v>94.18</v>
      </c>
      <c r="BV6" s="34">
        <f t="shared" si="8"/>
        <v>51.57</v>
      </c>
      <c r="BW6" s="34">
        <f t="shared" si="8"/>
        <v>53.48</v>
      </c>
      <c r="BX6" s="34">
        <f t="shared" si="8"/>
        <v>53.76</v>
      </c>
      <c r="BY6" s="34">
        <f t="shared" si="8"/>
        <v>52.27</v>
      </c>
      <c r="BZ6" s="34">
        <f t="shared" si="8"/>
        <v>52.55</v>
      </c>
      <c r="CA6" s="33" t="str">
        <f>IF(CA7="","",IF(CA7="-","【-】","【"&amp;SUBSTITUTE(TEXT(CA7,"#,##0.00"),"-","△")&amp;"】"))</f>
        <v>【52.62】</v>
      </c>
      <c r="CB6" s="34">
        <f>IF(CB7="",NA(),CB7)</f>
        <v>264.36</v>
      </c>
      <c r="CC6" s="34">
        <f t="shared" ref="CC6:CK6" si="9">IF(CC7="",NA(),CC7)</f>
        <v>272.79000000000002</v>
      </c>
      <c r="CD6" s="34">
        <f t="shared" si="9"/>
        <v>281.11</v>
      </c>
      <c r="CE6" s="34">
        <f t="shared" si="9"/>
        <v>795.8</v>
      </c>
      <c r="CF6" s="34">
        <f t="shared" si="9"/>
        <v>224.27</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26.32</v>
      </c>
      <c r="CN6" s="34">
        <f t="shared" ref="CN6:CV6" si="10">IF(CN7="",NA(),CN7)</f>
        <v>21.05</v>
      </c>
      <c r="CO6" s="34">
        <f t="shared" si="10"/>
        <v>21.05</v>
      </c>
      <c r="CP6" s="34">
        <f t="shared" si="10"/>
        <v>21.05</v>
      </c>
      <c r="CQ6" s="34">
        <f t="shared" si="10"/>
        <v>21.05</v>
      </c>
      <c r="CR6" s="34">
        <f t="shared" si="10"/>
        <v>48.69</v>
      </c>
      <c r="CS6" s="34">
        <f t="shared" si="10"/>
        <v>52.52</v>
      </c>
      <c r="CT6" s="34">
        <f t="shared" si="10"/>
        <v>54.14</v>
      </c>
      <c r="CU6" s="34">
        <f t="shared" si="10"/>
        <v>132.99</v>
      </c>
      <c r="CV6" s="34">
        <f t="shared" si="10"/>
        <v>51.71</v>
      </c>
      <c r="CW6" s="33" t="str">
        <f>IF(CW7="","",IF(CW7="-","【-】","【"&amp;SUBSTITUTE(TEXT(CW7,"#,##0.00"),"-","△")&amp;"】"))</f>
        <v>【51.55】</v>
      </c>
      <c r="CX6" s="34">
        <f>IF(CX7="",NA(),CX7)</f>
        <v>75</v>
      </c>
      <c r="CY6" s="34">
        <f t="shared" ref="CY6:DG6" si="11">IF(CY7="",NA(),CY7)</f>
        <v>77.42</v>
      </c>
      <c r="CZ6" s="34">
        <f t="shared" si="11"/>
        <v>77.42</v>
      </c>
      <c r="DA6" s="34">
        <f t="shared" si="11"/>
        <v>80.77</v>
      </c>
      <c r="DB6" s="34">
        <f t="shared" si="11"/>
        <v>84</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174637</v>
      </c>
      <c r="D7" s="36">
        <v>47</v>
      </c>
      <c r="E7" s="36">
        <v>18</v>
      </c>
      <c r="F7" s="36">
        <v>1</v>
      </c>
      <c r="G7" s="36">
        <v>0</v>
      </c>
      <c r="H7" s="36" t="s">
        <v>110</v>
      </c>
      <c r="I7" s="36" t="s">
        <v>111</v>
      </c>
      <c r="J7" s="36" t="s">
        <v>112</v>
      </c>
      <c r="K7" s="36" t="s">
        <v>113</v>
      </c>
      <c r="L7" s="36" t="s">
        <v>114</v>
      </c>
      <c r="M7" s="36" t="s">
        <v>115</v>
      </c>
      <c r="N7" s="37" t="s">
        <v>116</v>
      </c>
      <c r="O7" s="37" t="s">
        <v>117</v>
      </c>
      <c r="P7" s="37">
        <v>0.14000000000000001</v>
      </c>
      <c r="Q7" s="37">
        <v>100</v>
      </c>
      <c r="R7" s="37">
        <v>3240</v>
      </c>
      <c r="S7" s="37">
        <v>17884</v>
      </c>
      <c r="T7" s="37">
        <v>273.27</v>
      </c>
      <c r="U7" s="37">
        <v>65.44</v>
      </c>
      <c r="V7" s="37">
        <v>25</v>
      </c>
      <c r="W7" s="37">
        <v>0.01</v>
      </c>
      <c r="X7" s="37">
        <v>2500</v>
      </c>
      <c r="Y7" s="37">
        <v>65.97</v>
      </c>
      <c r="Z7" s="37">
        <v>74.58</v>
      </c>
      <c r="AA7" s="37">
        <v>76.02</v>
      </c>
      <c r="AB7" s="37">
        <v>77.849999999999994</v>
      </c>
      <c r="AC7" s="37">
        <v>91.63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583.04</v>
      </c>
      <c r="BG7" s="37">
        <v>482.7</v>
      </c>
      <c r="BH7" s="37">
        <v>429.3</v>
      </c>
      <c r="BI7" s="37">
        <v>382.4</v>
      </c>
      <c r="BJ7" s="37">
        <v>125.82</v>
      </c>
      <c r="BK7" s="37">
        <v>799.41</v>
      </c>
      <c r="BL7" s="37">
        <v>701.33</v>
      </c>
      <c r="BM7" s="37">
        <v>663.76</v>
      </c>
      <c r="BN7" s="37">
        <v>566.35</v>
      </c>
      <c r="BO7" s="37">
        <v>888.8</v>
      </c>
      <c r="BP7" s="37">
        <v>878.58</v>
      </c>
      <c r="BQ7" s="37">
        <v>71.36</v>
      </c>
      <c r="BR7" s="37">
        <v>71.010000000000005</v>
      </c>
      <c r="BS7" s="37">
        <v>71.09</v>
      </c>
      <c r="BT7" s="37">
        <v>27.08</v>
      </c>
      <c r="BU7" s="37">
        <v>94.18</v>
      </c>
      <c r="BV7" s="37">
        <v>51.57</v>
      </c>
      <c r="BW7" s="37">
        <v>53.48</v>
      </c>
      <c r="BX7" s="37">
        <v>53.76</v>
      </c>
      <c r="BY7" s="37">
        <v>52.27</v>
      </c>
      <c r="BZ7" s="37">
        <v>52.55</v>
      </c>
      <c r="CA7" s="37">
        <v>52.62</v>
      </c>
      <c r="CB7" s="37">
        <v>264.36</v>
      </c>
      <c r="CC7" s="37">
        <v>272.79000000000002</v>
      </c>
      <c r="CD7" s="37">
        <v>281.11</v>
      </c>
      <c r="CE7" s="37">
        <v>795.8</v>
      </c>
      <c r="CF7" s="37">
        <v>224.27</v>
      </c>
      <c r="CG7" s="37">
        <v>282.5</v>
      </c>
      <c r="CH7" s="37">
        <v>277.29000000000002</v>
      </c>
      <c r="CI7" s="37">
        <v>275.25</v>
      </c>
      <c r="CJ7" s="37">
        <v>291.01</v>
      </c>
      <c r="CK7" s="37">
        <v>292.45</v>
      </c>
      <c r="CL7" s="37">
        <v>296.38</v>
      </c>
      <c r="CM7" s="37">
        <v>26.32</v>
      </c>
      <c r="CN7" s="37">
        <v>21.05</v>
      </c>
      <c r="CO7" s="37">
        <v>21.05</v>
      </c>
      <c r="CP7" s="37">
        <v>21.05</v>
      </c>
      <c r="CQ7" s="37">
        <v>21.05</v>
      </c>
      <c r="CR7" s="37">
        <v>48.69</v>
      </c>
      <c r="CS7" s="37">
        <v>52.52</v>
      </c>
      <c r="CT7" s="37">
        <v>54.14</v>
      </c>
      <c r="CU7" s="37">
        <v>132.99</v>
      </c>
      <c r="CV7" s="37">
        <v>51.71</v>
      </c>
      <c r="CW7" s="37">
        <v>51.55</v>
      </c>
      <c r="CX7" s="37">
        <v>75</v>
      </c>
      <c r="CY7" s="37">
        <v>77.42</v>
      </c>
      <c r="CZ7" s="37">
        <v>77.42</v>
      </c>
      <c r="DA7" s="37">
        <v>80.77</v>
      </c>
      <c r="DB7" s="37">
        <v>84</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2019-02-04T02:54:07Z</cp:lastPrinted>
  <dcterms:created xsi:type="dcterms:W3CDTF">2018-12-03T09:43:35Z</dcterms:created>
  <dcterms:modified xsi:type="dcterms:W3CDTF">2019-02-04T02:54:08Z</dcterms:modified>
  <cp:category/>
</cp:coreProperties>
</file>