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9007_市街地再生課\010_庶務係\070_照会（財政課・都市計画課）\（駐車場）経営分析比較表\分析、公表\H30\提出用\"/>
    </mc:Choice>
  </mc:AlternateContent>
  <workbookProtection workbookAlgorithmName="SHA-512" workbookHashValue="ODB7zQVZ69D9r523gLOskzJ2vlBFyJiNAJn2TaVxoD6hmZUPOugKu8rBrNzv137bxQ1ve2zKN23uUZQ6fGkXog==" workbookSaltValue="pJK+OyuGtwr9gh4PUUa7Ew==" workbookSpinCount="100000" lockStructure="1"/>
  <bookViews>
    <workbookView xWindow="0" yWindow="0" windowWidth="15360" windowHeight="7635"/>
  </bookViews>
  <sheets>
    <sheet name="法非適用_駐車場整備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30" i="4"/>
  <c r="LT76" i="4"/>
  <c r="GQ51" i="4"/>
  <c r="LH30" i="4"/>
  <c r="GQ30" i="4"/>
  <c r="IE76" i="4"/>
  <c r="BZ51" i="4"/>
  <c r="BG30" i="4"/>
  <c r="AV76" i="4"/>
  <c r="KO51" i="4"/>
  <c r="LE76" i="4"/>
  <c r="FX51" i="4"/>
  <c r="FX30" i="4"/>
  <c r="KO30" i="4"/>
  <c r="HP76" i="4"/>
  <c r="BG51" i="4"/>
  <c r="JV30" i="4"/>
  <c r="HA76" i="4"/>
  <c r="AN51" i="4"/>
  <c r="FE30" i="4"/>
  <c r="AN30" i="4"/>
  <c r="AG76" i="4"/>
  <c r="KP76" i="4"/>
  <c r="FE51" i="4"/>
  <c r="JV51" i="4"/>
  <c r="KA76" i="4"/>
  <c r="EL51" i="4"/>
  <c r="JC30" i="4"/>
  <c r="R76" i="4"/>
  <c r="JC51" i="4"/>
  <c r="GL76" i="4"/>
  <c r="U51" i="4"/>
  <c r="EL30" i="4"/>
  <c r="U30"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<sst xmlns="http://schemas.openxmlformats.org/spreadsheetml/2006/main" count="278" uniqueCount="128">
  <si>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</si>
  <si>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</si>
  <si>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</si>
  <si>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</si>
  <si>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</si>
  <si>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</si>
  <si>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</si>
  <si>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</si>
  <si>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</si>
  <si>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</si>
  <si>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</si>
  <si>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</si>
  <si>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</si>
  <si>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</si>
  <si>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</si>
  <si>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</si>
  <si>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</si>
  <si>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</si>
  <si>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</si>
  <si>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</si>
  <si>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</si>
  <si>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</si>
  <si>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</si>
  <si>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</si>
  <si>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</si>
  <si>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</si>
  <si>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</si>
  <si>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</si>
  <si>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</si>
  <si>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</si>
  <si>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</si>
  <si>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</si>
  <si>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</si>
  <si>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</si>
  <si>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</si>
  <si>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</si>
  <si>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</si>
  <si>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</si>
  <si>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</si>
  <si>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</si>
  <si>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</si>
  <si>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</si>
  <si>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</si>
  <si>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</si>
  <si>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</si>
  <si>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</si>
  <si>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</si>
  <si>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</si>
  <si>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</si>
  <si>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</si>
  <si>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</si>
  <si>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</si>
  <si>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</si>
  <si>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</si>
  <si>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</si>
  <si>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</si>
  <si>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</si>
  <si>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</si>
  <si>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</si>
  <si>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</si>
  <si>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</si>
  <si>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</si>
  <si>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</si>
  <si>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</si>
  <si>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</si>
  <si>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</si>
  <si>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</si>
  <si>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</si>
  <si>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</si>
  <si>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</si>
  <si>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</si>
  <si>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</si>
  <si>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</si>
  <si>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</si>
  <si>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</si>
  <si>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</si>
  <si>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</si>
  <si>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</si>
  <si>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</si>
  <si>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</si>
  <si>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</si>
  <si>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</si>
  <si>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</si>
  <si>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</si>
  <si>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</si>
  <si>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</si>
  <si>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</si>
  <si>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</si>
  <si>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</si>
  <si>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</si>
  <si>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</si>
  <si>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</si>
  <si>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</si>
  <si>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</si>
  <si>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</si>
  <si>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</si>
  <si>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</si>
  <si>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</si>
  <si>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</si>
  <si>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</si>
  <si>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</si>
  <si>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</si>
  <si>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</si>
  <si>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</si>
  <si>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</si>
  <si>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</si>
  <si>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</si>
  <si>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武蔵地下駐車場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</si>
  <si>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</si>
  <si>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</si>
  <si>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</si>
  <si>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</si>
  <si>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</si>
  <si>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</si>
  <si>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</si>
  <si>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</si>
  <si>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</si>
  <si>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</si>
  <si>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</si>
  <si>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</si>
  <si>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</si>
  <si>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</si>
  <si>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</si>
  <si>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</si>
  <si>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　設備投資見込額
　施設及び設備の老朽化の進展により、各所で修繕等が見込まれることから、財源の確保に意を用いながら、長期修繕計画に基づいた適正な維持管理と計画的な更新を着実に行う必要がある。
⑩　企業債残高対料金収入比率
　平成30年度で地方債の償還が完了した。</t>
    <rPh sb="2" eb="4">
      <t>セツビ</t>
    </rPh>
    <rPh sb="4" eb="6">
      <t>トウシ</t>
    </rPh>
    <rPh sb="6" eb="8">
      <t>ミコミ</t>
    </rPh>
    <rPh sb="8" eb="9">
      <t>ガク</t>
    </rPh>
    <rPh sb="11" eb="13">
      <t>シセツ</t>
    </rPh>
    <rPh sb="13" eb="14">
      <t>オヨ</t>
    </rPh>
    <rPh sb="15" eb="17">
      <t>セツビ</t>
    </rPh>
    <rPh sb="18" eb="21">
      <t>ロウキュウカ</t>
    </rPh>
    <rPh sb="22" eb="24">
      <t>シンテン</t>
    </rPh>
    <rPh sb="28" eb="30">
      <t>カクショ</t>
    </rPh>
    <rPh sb="31" eb="33">
      <t>シュウゼン</t>
    </rPh>
    <rPh sb="33" eb="34">
      <t>トウ</t>
    </rPh>
    <rPh sb="35" eb="37">
      <t>ミコ</t>
    </rPh>
    <rPh sb="45" eb="47">
      <t>ザイゲン</t>
    </rPh>
    <rPh sb="48" eb="50">
      <t>カクホ</t>
    </rPh>
    <rPh sb="51" eb="52">
      <t>イ</t>
    </rPh>
    <rPh sb="53" eb="54">
      <t>モチ</t>
    </rPh>
    <rPh sb="59" eb="61">
      <t>チョウキ</t>
    </rPh>
    <rPh sb="61" eb="63">
      <t>シュウゼン</t>
    </rPh>
    <rPh sb="63" eb="65">
      <t>ケイカク</t>
    </rPh>
    <rPh sb="66" eb="67">
      <t>モト</t>
    </rPh>
    <rPh sb="70" eb="72">
      <t>テキセイ</t>
    </rPh>
    <rPh sb="73" eb="75">
      <t>イジ</t>
    </rPh>
    <rPh sb="75" eb="77">
      <t>カンリ</t>
    </rPh>
    <rPh sb="78" eb="81">
      <t>ケイカクテキ</t>
    </rPh>
    <rPh sb="82" eb="84">
      <t>コウシン</t>
    </rPh>
    <rPh sb="85" eb="87">
      <t>チャクジツ</t>
    </rPh>
    <rPh sb="88" eb="89">
      <t>オコナ</t>
    </rPh>
    <rPh sb="90" eb="92">
      <t>ヒツヨウ</t>
    </rPh>
    <rPh sb="99" eb="101">
      <t>キギョウ</t>
    </rPh>
    <rPh sb="101" eb="102">
      <t>サイ</t>
    </rPh>
    <rPh sb="102" eb="104">
      <t>ザンダカ</t>
    </rPh>
    <rPh sb="104" eb="105">
      <t>タイ</t>
    </rPh>
    <rPh sb="120" eb="123">
      <t>チホウサイ</t>
    </rPh>
    <rPh sb="124" eb="126">
      <t>ショウカン</t>
    </rPh>
    <rPh sb="127" eb="129">
      <t>カンリョウ</t>
    </rPh>
    <phoneticPr fontId="5"/>
  </si>
  <si>
    <t>⑪　稼働率
　２期連続の減少から、やや持ち直したものの、依然として90％未満となっていることから、効果的なＰＲや周辺施設との連携等により、更なる利用促進に努める。</t>
    <rPh sb="2" eb="4">
      <t>カドウ</t>
    </rPh>
    <rPh sb="4" eb="5">
      <t>リツ</t>
    </rPh>
    <rPh sb="8" eb="9">
      <t>キ</t>
    </rPh>
    <rPh sb="9" eb="11">
      <t>レンゾク</t>
    </rPh>
    <rPh sb="12" eb="14">
      <t>ゲンショウ</t>
    </rPh>
    <rPh sb="19" eb="20">
      <t>モ</t>
    </rPh>
    <rPh sb="21" eb="22">
      <t>ナオ</t>
    </rPh>
    <rPh sb="28" eb="30">
      <t>イゼン</t>
    </rPh>
    <rPh sb="36" eb="38">
      <t>ミマン</t>
    </rPh>
    <rPh sb="49" eb="52">
      <t>コウカテキ</t>
    </rPh>
    <rPh sb="56" eb="58">
      <t>シュウヘン</t>
    </rPh>
    <rPh sb="58" eb="60">
      <t>シセツ</t>
    </rPh>
    <rPh sb="62" eb="64">
      <t>レンケイ</t>
    </rPh>
    <rPh sb="64" eb="65">
      <t>トウ</t>
    </rPh>
    <rPh sb="69" eb="70">
      <t>サラ</t>
    </rPh>
    <rPh sb="72" eb="74">
      <t>リヨウ</t>
    </rPh>
    <rPh sb="74" eb="76">
      <t>ソクシン</t>
    </rPh>
    <rPh sb="77" eb="78">
      <t>ツト</t>
    </rPh>
    <phoneticPr fontId="5"/>
  </si>
  <si>
    <t>①　収益的収支比率
　使用料収入が低く、収益的収支比率は100％を下回る状況が続いているが、定期利用者数の増により、平成29年度以降は増加傾向にある。
②　他会計補助金比率、③　駐車台数一台当たりの他会計補助金額
　地方債の償還完了により、平成29年度以降は他会計からの繰入金はない。
④　売上高ＧＯＰ、　⑤ＥＢＩＴＤＡ
　収益性が低く、収支マイナスの影響による結果となっており、更なる利用促進や経費の削減等、経営改善に向けた取組みが必要である。</t>
    <rPh sb="2" eb="5">
      <t>シュウエキテキ</t>
    </rPh>
    <rPh sb="5" eb="7">
      <t>シュウシ</t>
    </rPh>
    <rPh sb="7" eb="9">
      <t>ヒリツ</t>
    </rPh>
    <rPh sb="11" eb="14">
      <t>シヨウリョウ</t>
    </rPh>
    <rPh sb="14" eb="16">
      <t>シュウニュウ</t>
    </rPh>
    <rPh sb="17" eb="18">
      <t>ヒク</t>
    </rPh>
    <rPh sb="20" eb="23">
      <t>シュウエキテキ</t>
    </rPh>
    <rPh sb="23" eb="25">
      <t>シュウシ</t>
    </rPh>
    <rPh sb="25" eb="27">
      <t>ヒリツ</t>
    </rPh>
    <rPh sb="33" eb="35">
      <t>シタマワ</t>
    </rPh>
    <rPh sb="36" eb="38">
      <t>ジョウキョウ</t>
    </rPh>
    <rPh sb="39" eb="40">
      <t>ツヅ</t>
    </rPh>
    <rPh sb="46" eb="48">
      <t>テイキ</t>
    </rPh>
    <rPh sb="48" eb="51">
      <t>リヨウシャ</t>
    </rPh>
    <rPh sb="51" eb="52">
      <t>スウ</t>
    </rPh>
    <rPh sb="53" eb="54">
      <t>ゾウ</t>
    </rPh>
    <rPh sb="58" eb="60">
      <t>ヘイセイ</t>
    </rPh>
    <rPh sb="62" eb="64">
      <t>ネンド</t>
    </rPh>
    <rPh sb="64" eb="66">
      <t>イコウ</t>
    </rPh>
    <rPh sb="67" eb="69">
      <t>ゾウカ</t>
    </rPh>
    <rPh sb="69" eb="71">
      <t>ケイコウ</t>
    </rPh>
    <rPh sb="78" eb="79">
      <t>タ</t>
    </rPh>
    <rPh sb="79" eb="81">
      <t>カイケイ</t>
    </rPh>
    <rPh sb="81" eb="84">
      <t>ホジョキン</t>
    </rPh>
    <rPh sb="84" eb="86">
      <t>ヒリツ</t>
    </rPh>
    <rPh sb="89" eb="91">
      <t>チュウシャ</t>
    </rPh>
    <rPh sb="91" eb="93">
      <t>ダイスウ</t>
    </rPh>
    <rPh sb="93" eb="95">
      <t>イチダイ</t>
    </rPh>
    <rPh sb="95" eb="96">
      <t>ア</t>
    </rPh>
    <rPh sb="99" eb="100">
      <t>タ</t>
    </rPh>
    <rPh sb="100" eb="102">
      <t>カイケイ</t>
    </rPh>
    <rPh sb="102" eb="105">
      <t>ホジョキン</t>
    </rPh>
    <rPh sb="105" eb="106">
      <t>ガク</t>
    </rPh>
    <rPh sb="108" eb="111">
      <t>チホウサイ</t>
    </rPh>
    <rPh sb="112" eb="114">
      <t>ショウカン</t>
    </rPh>
    <rPh sb="114" eb="116">
      <t>カンリョウ</t>
    </rPh>
    <rPh sb="120" eb="122">
      <t>ヘイセイ</t>
    </rPh>
    <rPh sb="124" eb="126">
      <t>ネンド</t>
    </rPh>
    <rPh sb="126" eb="128">
      <t>イコウ</t>
    </rPh>
    <rPh sb="129" eb="130">
      <t>タ</t>
    </rPh>
    <rPh sb="130" eb="132">
      <t>カイケイ</t>
    </rPh>
    <rPh sb="135" eb="137">
      <t>クリイレ</t>
    </rPh>
    <rPh sb="137" eb="138">
      <t>キン</t>
    </rPh>
    <rPh sb="145" eb="147">
      <t>ウリアゲ</t>
    </rPh>
    <rPh sb="147" eb="148">
      <t>ダカ</t>
    </rPh>
    <rPh sb="162" eb="165">
      <t>シュウエキセイ</t>
    </rPh>
    <rPh sb="166" eb="167">
      <t>ヒク</t>
    </rPh>
    <rPh sb="169" eb="171">
      <t>シュウシ</t>
    </rPh>
    <rPh sb="176" eb="178">
      <t>エイキョウ</t>
    </rPh>
    <rPh sb="181" eb="183">
      <t>ケッカ</t>
    </rPh>
    <rPh sb="190" eb="191">
      <t>サラ</t>
    </rPh>
    <rPh sb="193" eb="195">
      <t>リヨウ</t>
    </rPh>
    <rPh sb="195" eb="197">
      <t>ソクシン</t>
    </rPh>
    <rPh sb="198" eb="200">
      <t>ケイヒ</t>
    </rPh>
    <rPh sb="201" eb="203">
      <t>サクゲン</t>
    </rPh>
    <rPh sb="203" eb="204">
      <t>トウ</t>
    </rPh>
    <rPh sb="205" eb="207">
      <t>ケイエイ</t>
    </rPh>
    <rPh sb="207" eb="209">
      <t>カイゼン</t>
    </rPh>
    <rPh sb="210" eb="211">
      <t>ム</t>
    </rPh>
    <rPh sb="213" eb="215">
      <t>トリク</t>
    </rPh>
    <rPh sb="217" eb="219">
      <t>ヒツヨウ</t>
    </rPh>
    <phoneticPr fontId="5"/>
  </si>
  <si>
    <t>　当駐車場は、まちなかの道路交通の円滑化を図り、市民の利便に資するために設置された施設で、これまでも路上駐車の防止や交通渋滞の緩和等に大きく寄与してきた。
　しかしながら、収益性の確保や設備投資額の増嵩など、課題も多いことから、令和２年度の利用料金制度の導入を機に、指定管理者との連携をより一層深め、市民サービスの向上と利用者数の増加を図り、経営改善に取り組んでいく。</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0" eb="52">
      <t>ロジョウ</t>
    </rPh>
    <rPh sb="52" eb="54">
      <t>チュウシャ</t>
    </rPh>
    <rPh sb="55" eb="57">
      <t>ボウシ</t>
    </rPh>
    <rPh sb="58" eb="60">
      <t>コウツウ</t>
    </rPh>
    <rPh sb="60" eb="62">
      <t>ジュウタイ</t>
    </rPh>
    <rPh sb="63" eb="65">
      <t>カンワ</t>
    </rPh>
    <rPh sb="65" eb="66">
      <t>トウ</t>
    </rPh>
    <rPh sb="67" eb="68">
      <t>オオ</t>
    </rPh>
    <rPh sb="70" eb="72">
      <t>キヨ</t>
    </rPh>
    <rPh sb="104" eb="106">
      <t>カダイ</t>
    </rPh>
    <rPh sb="107" eb="108">
      <t>オオ</t>
    </rPh>
    <rPh sb="114" eb="116">
      <t>レイワ</t>
    </rPh>
    <rPh sb="117" eb="119">
      <t>ネンド</t>
    </rPh>
    <rPh sb="120" eb="122">
      <t>リヨウ</t>
    </rPh>
    <rPh sb="122" eb="124">
      <t>リョウキン</t>
    </rPh>
    <rPh sb="124" eb="126">
      <t>セイド</t>
    </rPh>
    <rPh sb="127" eb="129">
      <t>ドウニュウ</t>
    </rPh>
    <rPh sb="130" eb="131">
      <t>キ</t>
    </rPh>
    <rPh sb="133" eb="135">
      <t>シテイ</t>
    </rPh>
    <rPh sb="135" eb="138">
      <t>カンリシャ</t>
    </rPh>
    <rPh sb="140" eb="142">
      <t>レンケイ</t>
    </rPh>
    <rPh sb="145" eb="147">
      <t>イッソウ</t>
    </rPh>
    <rPh sb="147" eb="148">
      <t>フカ</t>
    </rPh>
    <rPh sb="165" eb="16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</si>
</sst>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71</c:v>
                </c:pt>
                <c:pt idx="1">
                  <c:v>72</c:v>
                </c:pt>
                <c:pt idx="2">
                  <c:v>53</c:v>
                </c:pt>
                <c:pt idx="3">
                  <c:v>66.3</c:v>
                </c:pt>
                <c:pt idx="4">
                  <c:v>73.400000000000006</c:v>
                </c:pt>
              </c:numCache>
            </c:numRef>
          </c:val>
          <c:extLst>
            <c:ext xmlns:c16="http://schemas.microsoft.com/office/drawing/2014/chart" uri="{C3380CC4-5D6E-409C-BE32-E72D297353CC}">
              <c16:uniqueId val="{00000000-0302-4B1E-A267-F26AF4FC7A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0302-4B1E-A267-F26AF4FC7A7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228</c:v>
                </c:pt>
                <c:pt idx="1">
                  <c:v>112</c:v>
                </c:pt>
                <c:pt idx="2">
                  <c:v>39</c:v>
                </c:pt>
                <c:pt idx="3">
                  <c:v>20.3</c:v>
                </c:pt>
                <c:pt idx="4">
                  <c:v>0</c:v>
                </c:pt>
              </c:numCache>
            </c:numRef>
          </c:val>
          <c:extLst>
            <c:ext xmlns:c16="http://schemas.microsoft.com/office/drawing/2014/chart" uri="{C3380CC4-5D6E-409C-BE32-E72D297353CC}">
              <c16:uniqueId val="{00000000-DAD1-43E5-A2A4-286A1B3CD14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DAD1-43E5-A2A4-286A1B3CD14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6F0-4352-AF71-9A80E1ADAF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F0-4352-AF71-9A80E1ADAF3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1F2-44F2-B31A-B6BCCE1A857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1F2-44F2-B31A-B6BCCE1A857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29.1</c:v>
                </c:pt>
                <c:pt idx="1">
                  <c:v>29</c:v>
                </c:pt>
                <c:pt idx="2">
                  <c:v>3.8</c:v>
                </c:pt>
                <c:pt idx="3">
                  <c:v>0</c:v>
                </c:pt>
                <c:pt idx="4">
                  <c:v>0</c:v>
                </c:pt>
              </c:numCache>
            </c:numRef>
          </c:val>
          <c:extLst>
            <c:ext xmlns:c16="http://schemas.microsoft.com/office/drawing/2014/chart" uri="{C3380CC4-5D6E-409C-BE32-E72D297353CC}">
              <c16:uniqueId val="{00000000-C853-4D97-9E5A-F3F3C90CC55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853-4D97-9E5A-F3F3C90CC55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425</c:v>
                </c:pt>
                <c:pt idx="1">
                  <c:v>424</c:v>
                </c:pt>
                <c:pt idx="2">
                  <c:v>49</c:v>
                </c:pt>
                <c:pt idx="3">
                  <c:v>0</c:v>
                </c:pt>
                <c:pt idx="4">
                  <c:v>0</c:v>
                </c:pt>
              </c:numCache>
            </c:numRef>
          </c:val>
          <c:extLst>
            <c:ext xmlns:c16="http://schemas.microsoft.com/office/drawing/2014/chart" uri="{C3380CC4-5D6E-409C-BE32-E72D297353CC}">
              <c16:uniqueId val="{00000000-027D-4697-8C2E-DFB3F681823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027D-4697-8C2E-DFB3F681823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95.4</c:v>
                </c:pt>
                <c:pt idx="1">
                  <c:v>92.8</c:v>
                </c:pt>
                <c:pt idx="2">
                  <c:v>84</c:v>
                </c:pt>
                <c:pt idx="3">
                  <c:v>82.5</c:v>
                </c:pt>
                <c:pt idx="4">
                  <c:v>85.1</c:v>
                </c:pt>
              </c:numCache>
            </c:numRef>
          </c:val>
          <c:extLst>
            <c:ext xmlns:c16="http://schemas.microsoft.com/office/drawing/2014/chart" uri="{C3380CC4-5D6E-409C-BE32-E72D297353CC}">
              <c16:uniqueId val="{00000000-A189-4CCF-A706-BE52291DFE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A189-4CCF-A706-BE52291DFE9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c:v>
                </c:pt>
                <c:pt idx="1">
                  <c:v>-4</c:v>
                </c:pt>
                <c:pt idx="2">
                  <c:v>-17</c:v>
                </c:pt>
                <c:pt idx="3">
                  <c:v>-29.1</c:v>
                </c:pt>
                <c:pt idx="4">
                  <c:v>-15.7</c:v>
                </c:pt>
              </c:numCache>
            </c:numRef>
          </c:val>
          <c:extLst>
            <c:ext xmlns:c16="http://schemas.microsoft.com/office/drawing/2014/chart" uri="{C3380CC4-5D6E-409C-BE32-E72D297353CC}">
              <c16:uniqueId val="{00000000-4F7B-4DD6-94DC-7D1F9DF0338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4F7B-4DD6-94DC-7D1F9DF0338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-1666</c:v>
                </c:pt>
                <c:pt idx="1">
                  <c:v>-3315</c:v>
                </c:pt>
                <c:pt idx="2">
                  <c:v>-7507</c:v>
                </c:pt>
                <c:pt idx="3">
                  <c:v>-11250</c:v>
                </c:pt>
                <c:pt idx="4">
                  <c:v>-6989</c:v>
                </c:pt>
              </c:numCache>
            </c:numRef>
          </c:val>
          <c:extLst>
            <c:ext xmlns:c16="http://schemas.microsoft.com/office/drawing/2014/chart" uri="{C3380CC4-5D6E-409C-BE32-E72D297353CC}">
              <c16:uniqueId val="{00000000-7702-4420-A999-CA1B2F4BBE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7702-4420-A999-CA1B2F4BBEF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6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石川県金沢市　武蔵地下駐車場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71</v>
      </c>
      <c r="V31" s="110"/>
      <c r="W31" s="110"/>
      <c r="X31" s="110"/>
      <c r="Y31" s="110"/>
      <c r="Z31" s="110"/>
      <c r="AA31" s="110"/>
      <c r="AB31" s="110"/>
      <c r="AC31" s="110"/>
      <c r="AD31" s="110"/>
      <c r="AE31" s="110"/>
      <c r="AF31" s="110"/>
      <c r="AG31" s="110"/>
      <c r="AH31" s="110"/>
      <c r="AI31" s="110"/>
      <c r="AJ31" s="110"/>
      <c r="AK31" s="110"/>
      <c r="AL31" s="110"/>
      <c r="AM31" s="110"/>
      <c r="AN31" s="110">
        <f>データ!Z7</f>
        <v>72</v>
      </c>
      <c r="AO31" s="110"/>
      <c r="AP31" s="110"/>
      <c r="AQ31" s="110"/>
      <c r="AR31" s="110"/>
      <c r="AS31" s="110"/>
      <c r="AT31" s="110"/>
      <c r="AU31" s="110"/>
      <c r="AV31" s="110"/>
      <c r="AW31" s="110"/>
      <c r="AX31" s="110"/>
      <c r="AY31" s="110"/>
      <c r="AZ31" s="110"/>
      <c r="BA31" s="110"/>
      <c r="BB31" s="110"/>
      <c r="BC31" s="110"/>
      <c r="BD31" s="110"/>
      <c r="BE31" s="110"/>
      <c r="BF31" s="110"/>
      <c r="BG31" s="110">
        <f>データ!AA7</f>
        <v>53</v>
      </c>
      <c r="BH31" s="110"/>
      <c r="BI31" s="110"/>
      <c r="BJ31" s="110"/>
      <c r="BK31" s="110"/>
      <c r="BL31" s="110"/>
      <c r="BM31" s="110"/>
      <c r="BN31" s="110"/>
      <c r="BO31" s="110"/>
      <c r="BP31" s="110"/>
      <c r="BQ31" s="110"/>
      <c r="BR31" s="110"/>
      <c r="BS31" s="110"/>
      <c r="BT31" s="110"/>
      <c r="BU31" s="110"/>
      <c r="BV31" s="110"/>
      <c r="BW31" s="110"/>
      <c r="BX31" s="110"/>
      <c r="BY31" s="110"/>
      <c r="BZ31" s="110">
        <f>データ!AB7</f>
        <v>66.3</v>
      </c>
      <c r="CA31" s="110"/>
      <c r="CB31" s="110"/>
      <c r="CC31" s="110"/>
      <c r="CD31" s="110"/>
      <c r="CE31" s="110"/>
      <c r="CF31" s="110"/>
      <c r="CG31" s="110"/>
      <c r="CH31" s="110"/>
      <c r="CI31" s="110"/>
      <c r="CJ31" s="110"/>
      <c r="CK31" s="110"/>
      <c r="CL31" s="110"/>
      <c r="CM31" s="110"/>
      <c r="CN31" s="110"/>
      <c r="CO31" s="110"/>
      <c r="CP31" s="110"/>
      <c r="CQ31" s="110"/>
      <c r="CR31" s="110"/>
      <c r="CS31" s="110">
        <f>データ!AC7</f>
        <v>73.400000000000006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29.1</v>
      </c>
      <c r="EM31" s="110"/>
      <c r="EN31" s="110"/>
      <c r="EO31" s="110"/>
      <c r="EP31" s="110"/>
      <c r="EQ31" s="110"/>
      <c r="ER31" s="110"/>
      <c r="ES31" s="110"/>
      <c r="ET31" s="110"/>
      <c r="EU31" s="110"/>
      <c r="EV31" s="110"/>
      <c r="EW31" s="110"/>
      <c r="EX31" s="110"/>
      <c r="EY31" s="110"/>
      <c r="EZ31" s="110"/>
      <c r="FA31" s="110"/>
      <c r="FB31" s="110"/>
      <c r="FC31" s="110"/>
      <c r="FD31" s="110"/>
      <c r="FE31" s="110">
        <f>データ!AK7</f>
        <v>29</v>
      </c>
      <c r="FF31" s="110"/>
      <c r="FG31" s="110"/>
      <c r="FH31" s="110"/>
      <c r="FI31" s="110"/>
      <c r="FJ31" s="110"/>
      <c r="FK31" s="110"/>
      <c r="FL31" s="110"/>
      <c r="FM31" s="110"/>
      <c r="FN31" s="110"/>
      <c r="FO31" s="110"/>
      <c r="FP31" s="110"/>
      <c r="FQ31" s="110"/>
      <c r="FR31" s="110"/>
      <c r="FS31" s="110"/>
      <c r="FT31" s="110"/>
      <c r="FU31" s="110"/>
      <c r="FV31" s="110"/>
      <c r="FW31" s="110"/>
      <c r="FX31" s="110">
        <f>データ!AL7</f>
        <v>3.8</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95.4</v>
      </c>
      <c r="JD31" s="81"/>
      <c r="JE31" s="81"/>
      <c r="JF31" s="81"/>
      <c r="JG31" s="81"/>
      <c r="JH31" s="81"/>
      <c r="JI31" s="81"/>
      <c r="JJ31" s="81"/>
      <c r="JK31" s="81"/>
      <c r="JL31" s="81"/>
      <c r="JM31" s="81"/>
      <c r="JN31" s="81"/>
      <c r="JO31" s="81"/>
      <c r="JP31" s="81"/>
      <c r="JQ31" s="81"/>
      <c r="JR31" s="81"/>
      <c r="JS31" s="81"/>
      <c r="JT31" s="81"/>
      <c r="JU31" s="82"/>
      <c r="JV31" s="80">
        <f>データ!DL7</f>
        <v>92.8</v>
      </c>
      <c r="JW31" s="81"/>
      <c r="JX31" s="81"/>
      <c r="JY31" s="81"/>
      <c r="JZ31" s="81"/>
      <c r="KA31" s="81"/>
      <c r="KB31" s="81"/>
      <c r="KC31" s="81"/>
      <c r="KD31" s="81"/>
      <c r="KE31" s="81"/>
      <c r="KF31" s="81"/>
      <c r="KG31" s="81"/>
      <c r="KH31" s="81"/>
      <c r="KI31" s="81"/>
      <c r="KJ31" s="81"/>
      <c r="KK31" s="81"/>
      <c r="KL31" s="81"/>
      <c r="KM31" s="81"/>
      <c r="KN31" s="82"/>
      <c r="KO31" s="80">
        <f>データ!DM7</f>
        <v>84</v>
      </c>
      <c r="KP31" s="81"/>
      <c r="KQ31" s="81"/>
      <c r="KR31" s="81"/>
      <c r="KS31" s="81"/>
      <c r="KT31" s="81"/>
      <c r="KU31" s="81"/>
      <c r="KV31" s="81"/>
      <c r="KW31" s="81"/>
      <c r="KX31" s="81"/>
      <c r="KY31" s="81"/>
      <c r="KZ31" s="81"/>
      <c r="LA31" s="81"/>
      <c r="LB31" s="81"/>
      <c r="LC31" s="81"/>
      <c r="LD31" s="81"/>
      <c r="LE31" s="81"/>
      <c r="LF31" s="81"/>
      <c r="LG31" s="82"/>
      <c r="LH31" s="80">
        <f>データ!DN7</f>
        <v>82.5</v>
      </c>
      <c r="LI31" s="81"/>
      <c r="LJ31" s="81"/>
      <c r="LK31" s="81"/>
      <c r="LL31" s="81"/>
      <c r="LM31" s="81"/>
      <c r="LN31" s="81"/>
      <c r="LO31" s="81"/>
      <c r="LP31" s="81"/>
      <c r="LQ31" s="81"/>
      <c r="LR31" s="81"/>
      <c r="LS31" s="81"/>
      <c r="LT31" s="81"/>
      <c r="LU31" s="81"/>
      <c r="LV31" s="81"/>
      <c r="LW31" s="81"/>
      <c r="LX31" s="81"/>
      <c r="LY31" s="81"/>
      <c r="LZ31" s="82"/>
      <c r="MA31" s="80">
        <f>データ!DO7</f>
        <v>85.1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425</v>
      </c>
      <c r="V52" s="106"/>
      <c r="W52" s="106"/>
      <c r="X52" s="106"/>
      <c r="Y52" s="106"/>
      <c r="Z52" s="106"/>
      <c r="AA52" s="106"/>
      <c r="AB52" s="106"/>
      <c r="AC52" s="106"/>
      <c r="AD52" s="106"/>
      <c r="AE52" s="106"/>
      <c r="AF52" s="106"/>
      <c r="AG52" s="106"/>
      <c r="AH52" s="106"/>
      <c r="AI52" s="106"/>
      <c r="AJ52" s="106"/>
      <c r="AK52" s="106"/>
      <c r="AL52" s="106"/>
      <c r="AM52" s="106"/>
      <c r="AN52" s="106">
        <f>データ!AV7</f>
        <v>424</v>
      </c>
      <c r="AO52" s="106"/>
      <c r="AP52" s="106"/>
      <c r="AQ52" s="106"/>
      <c r="AR52" s="106"/>
      <c r="AS52" s="106"/>
      <c r="AT52" s="106"/>
      <c r="AU52" s="106"/>
      <c r="AV52" s="106"/>
      <c r="AW52" s="106"/>
      <c r="AX52" s="106"/>
      <c r="AY52" s="106"/>
      <c r="AZ52" s="106"/>
      <c r="BA52" s="106"/>
      <c r="BB52" s="106"/>
      <c r="BC52" s="106"/>
      <c r="BD52" s="106"/>
      <c r="BE52" s="106"/>
      <c r="BF52" s="106"/>
      <c r="BG52" s="106">
        <f>データ!AW7</f>
        <v>49</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v>
      </c>
      <c r="EM52" s="110"/>
      <c r="EN52" s="110"/>
      <c r="EO52" s="110"/>
      <c r="EP52" s="110"/>
      <c r="EQ52" s="110"/>
      <c r="ER52" s="110"/>
      <c r="ES52" s="110"/>
      <c r="ET52" s="110"/>
      <c r="EU52" s="110"/>
      <c r="EV52" s="110"/>
      <c r="EW52" s="110"/>
      <c r="EX52" s="110"/>
      <c r="EY52" s="110"/>
      <c r="EZ52" s="110"/>
      <c r="FA52" s="110"/>
      <c r="FB52" s="110"/>
      <c r="FC52" s="110"/>
      <c r="FD52" s="110"/>
      <c r="FE52" s="110">
        <f>データ!BG7</f>
        <v>-4</v>
      </c>
      <c r="FF52" s="110"/>
      <c r="FG52" s="110"/>
      <c r="FH52" s="110"/>
      <c r="FI52" s="110"/>
      <c r="FJ52" s="110"/>
      <c r="FK52" s="110"/>
      <c r="FL52" s="110"/>
      <c r="FM52" s="110"/>
      <c r="FN52" s="110"/>
      <c r="FO52" s="110"/>
      <c r="FP52" s="110"/>
      <c r="FQ52" s="110"/>
      <c r="FR52" s="110"/>
      <c r="FS52" s="110"/>
      <c r="FT52" s="110"/>
      <c r="FU52" s="110"/>
      <c r="FV52" s="110"/>
      <c r="FW52" s="110"/>
      <c r="FX52" s="110">
        <f>データ!BH7</f>
        <v>-17</v>
      </c>
      <c r="FY52" s="110"/>
      <c r="FZ52" s="110"/>
      <c r="GA52" s="110"/>
      <c r="GB52" s="110"/>
      <c r="GC52" s="110"/>
      <c r="GD52" s="110"/>
      <c r="GE52" s="110"/>
      <c r="GF52" s="110"/>
      <c r="GG52" s="110"/>
      <c r="GH52" s="110"/>
      <c r="GI52" s="110"/>
      <c r="GJ52" s="110"/>
      <c r="GK52" s="110"/>
      <c r="GL52" s="110"/>
      <c r="GM52" s="110"/>
      <c r="GN52" s="110"/>
      <c r="GO52" s="110"/>
      <c r="GP52" s="110"/>
      <c r="GQ52" s="110">
        <f>データ!BI7</f>
        <v>-29.1</v>
      </c>
      <c r="GR52" s="110"/>
      <c r="GS52" s="110"/>
      <c r="GT52" s="110"/>
      <c r="GU52" s="110"/>
      <c r="GV52" s="110"/>
      <c r="GW52" s="110"/>
      <c r="GX52" s="110"/>
      <c r="GY52" s="110"/>
      <c r="GZ52" s="110"/>
      <c r="HA52" s="110"/>
      <c r="HB52" s="110"/>
      <c r="HC52" s="110"/>
      <c r="HD52" s="110"/>
      <c r="HE52" s="110"/>
      <c r="HF52" s="110"/>
      <c r="HG52" s="110"/>
      <c r="HH52" s="110"/>
      <c r="HI52" s="110"/>
      <c r="HJ52" s="110">
        <f>データ!BJ7</f>
        <v>-15.7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-1666</v>
      </c>
      <c r="JD52" s="106"/>
      <c r="JE52" s="106"/>
      <c r="JF52" s="106"/>
      <c r="JG52" s="106"/>
      <c r="JH52" s="106"/>
      <c r="JI52" s="106"/>
      <c r="JJ52" s="106"/>
      <c r="JK52" s="106"/>
      <c r="JL52" s="106"/>
      <c r="JM52" s="106"/>
      <c r="JN52" s="106"/>
      <c r="JO52" s="106"/>
      <c r="JP52" s="106"/>
      <c r="JQ52" s="106"/>
      <c r="JR52" s="106"/>
      <c r="JS52" s="106"/>
      <c r="JT52" s="106"/>
      <c r="JU52" s="106"/>
      <c r="JV52" s="106">
        <f>データ!BR7</f>
        <v>-3315</v>
      </c>
      <c r="JW52" s="106"/>
      <c r="JX52" s="106"/>
      <c r="JY52" s="106"/>
      <c r="JZ52" s="106"/>
      <c r="KA52" s="106"/>
      <c r="KB52" s="106"/>
      <c r="KC52" s="106"/>
      <c r="KD52" s="106"/>
      <c r="KE52" s="106"/>
      <c r="KF52" s="106"/>
      <c r="KG52" s="106"/>
      <c r="KH52" s="106"/>
      <c r="KI52" s="106"/>
      <c r="KJ52" s="106"/>
      <c r="KK52" s="106"/>
      <c r="KL52" s="106"/>
      <c r="KM52" s="106"/>
      <c r="KN52" s="106"/>
      <c r="KO52" s="106">
        <f>データ!BS7</f>
        <v>-7507</v>
      </c>
      <c r="KP52" s="106"/>
      <c r="KQ52" s="106"/>
      <c r="KR52" s="106"/>
      <c r="KS52" s="106"/>
      <c r="KT52" s="106"/>
      <c r="KU52" s="106"/>
      <c r="KV52" s="106"/>
      <c r="KW52" s="106"/>
      <c r="KX52" s="106"/>
      <c r="KY52" s="106"/>
      <c r="KZ52" s="106"/>
      <c r="LA52" s="106"/>
      <c r="LB52" s="106"/>
      <c r="LC52" s="106"/>
      <c r="LD52" s="106"/>
      <c r="LE52" s="106"/>
      <c r="LF52" s="106"/>
      <c r="LG52" s="106"/>
      <c r="LH52" s="106">
        <f>データ!BT7</f>
        <v>-11250</v>
      </c>
      <c r="LI52" s="106"/>
      <c r="LJ52" s="106"/>
      <c r="LK52" s="106"/>
      <c r="LL52" s="106"/>
      <c r="LM52" s="106"/>
      <c r="LN52" s="106"/>
      <c r="LO52" s="106"/>
      <c r="LP52" s="106"/>
      <c r="LQ52" s="106"/>
      <c r="LR52" s="106"/>
      <c r="LS52" s="106"/>
      <c r="LT52" s="106"/>
      <c r="LU52" s="106"/>
      <c r="LV52" s="106"/>
      <c r="LW52" s="106"/>
      <c r="LX52" s="106"/>
      <c r="LY52" s="106"/>
      <c r="LZ52" s="106"/>
      <c r="MA52" s="106">
        <f>データ!BU7</f>
        <v>-6989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345187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228</v>
      </c>
      <c r="KB77" s="81"/>
      <c r="KC77" s="81"/>
      <c r="KD77" s="81"/>
      <c r="KE77" s="81"/>
      <c r="KF77" s="81"/>
      <c r="KG77" s="81"/>
      <c r="KH77" s="81"/>
      <c r="KI77" s="81"/>
      <c r="KJ77" s="81"/>
      <c r="KK77" s="81"/>
      <c r="KL77" s="81"/>
      <c r="KM77" s="81"/>
      <c r="KN77" s="81"/>
      <c r="KO77" s="82"/>
      <c r="KP77" s="80">
        <f>データ!DA7</f>
        <v>112</v>
      </c>
      <c r="KQ77" s="81"/>
      <c r="KR77" s="81"/>
      <c r="KS77" s="81"/>
      <c r="KT77" s="81"/>
      <c r="KU77" s="81"/>
      <c r="KV77" s="81"/>
      <c r="KW77" s="81"/>
      <c r="KX77" s="81"/>
      <c r="KY77" s="81"/>
      <c r="KZ77" s="81"/>
      <c r="LA77" s="81"/>
      <c r="LB77" s="81"/>
      <c r="LC77" s="81"/>
      <c r="LD77" s="82"/>
      <c r="LE77" s="80">
        <f>データ!DB7</f>
        <v>39</v>
      </c>
      <c r="LF77" s="81"/>
      <c r="LG77" s="81"/>
      <c r="LH77" s="81"/>
      <c r="LI77" s="81"/>
      <c r="LJ77" s="81"/>
      <c r="LK77" s="81"/>
      <c r="LL77" s="81"/>
      <c r="LM77" s="81"/>
      <c r="LN77" s="81"/>
      <c r="LO77" s="81"/>
      <c r="LP77" s="81"/>
      <c r="LQ77" s="81"/>
      <c r="LR77" s="81"/>
      <c r="LS77" s="82"/>
      <c r="LT77" s="80">
        <f>データ!DC7</f>
        <v>20.3</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vayekmaB6tszujmzw5h4XyqVDWH6kQrXCkCTD4oIDUmE9SiUI9K2ahCDHcEUfOi7RfT3ivKppw1DYUfDcKCWQ==" saltValue="mRUPyG7OTAeLp905tEoK0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101</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102</v>
      </c>
      <c r="B6" s="60">
        <f>B8</f>
        <v>2018</v>
      </c>
      <c r="C6" s="60">
        <f t="shared" ref="C6:X6" si="1">C8</f>
        <v>172014</v>
      </c>
      <c r="D6" s="60">
        <f t="shared" si="1"/>
        <v>47</v>
      </c>
      <c r="E6" s="60">
        <f t="shared" si="1"/>
        <v>14</v>
      </c>
      <c r="F6" s="60">
        <f t="shared" si="1"/>
        <v>0</v>
      </c>
      <c r="G6" s="60">
        <f t="shared" si="1"/>
        <v>1</v>
      </c>
      <c r="H6" s="60" t="str">
        <f>SUBSTITUTE(H8,"　","")</f>
        <v>石川県金沢市</v>
      </c>
      <c r="I6" s="60" t="str">
        <f t="shared" si="1"/>
        <v>武蔵地下駐車場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22</v>
      </c>
      <c r="S6" s="62" t="str">
        <f t="shared" si="1"/>
        <v>商業施設</v>
      </c>
      <c r="T6" s="62" t="str">
        <f t="shared" si="1"/>
        <v>無</v>
      </c>
      <c r="U6" s="63">
        <f t="shared" si="1"/>
        <v>11497</v>
      </c>
      <c r="V6" s="63">
        <f t="shared" si="1"/>
        <v>194</v>
      </c>
      <c r="W6" s="63">
        <f t="shared" si="1"/>
        <v>300</v>
      </c>
      <c r="X6" s="62" t="str">
        <f t="shared" si="1"/>
        <v>代行制</v>
      </c>
      <c r="Y6" s="64">
        <f>IF(Y8="-",NA(),Y8)</f>
        <v>71</v>
      </c>
      <c r="Z6" s="64">
        <f t="shared" ref="Z6:AH6" si="2">IF(Z8="-",NA(),Z8)</f>
        <v>72</v>
      </c>
      <c r="AA6" s="64">
        <f t="shared" si="2"/>
        <v>53</v>
      </c>
      <c r="AB6" s="64">
        <f t="shared" si="2"/>
        <v>66.3</v>
      </c>
      <c r="AC6" s="64">
        <f t="shared" si="2"/>
        <v>73.400000000000006</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29.1</v>
      </c>
      <c r="AK6" s="64">
        <f t="shared" ref="AK6:AS6" si="3">IF(AK8="-",NA(),AK8)</f>
        <v>29</v>
      </c>
      <c r="AL6" s="64">
        <f t="shared" si="3"/>
        <v>3.8</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425</v>
      </c>
      <c r="AV6" s="65">
        <f t="shared" ref="AV6:BD6" si="4">IF(AV8="-",NA(),AV8)</f>
        <v>424</v>
      </c>
      <c r="AW6" s="65">
        <f t="shared" si="4"/>
        <v>49</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-2</v>
      </c>
      <c r="BG6" s="64">
        <f t="shared" ref="BG6:BO6" si="5">IF(BG8="-",NA(),BG8)</f>
        <v>-4</v>
      </c>
      <c r="BH6" s="64">
        <f t="shared" si="5"/>
        <v>-17</v>
      </c>
      <c r="BI6" s="64">
        <f t="shared" si="5"/>
        <v>-29.1</v>
      </c>
      <c r="BJ6" s="64">
        <f t="shared" si="5"/>
        <v>-15.7</v>
      </c>
      <c r="BK6" s="64">
        <f t="shared" si="5"/>
        <v>18.2</v>
      </c>
      <c r="BL6" s="64">
        <f t="shared" si="5"/>
        <v>17.5</v>
      </c>
      <c r="BM6" s="64">
        <f t="shared" si="5"/>
        <v>14.3</v>
      </c>
      <c r="BN6" s="64">
        <f t="shared" si="5"/>
        <v>11.8</v>
      </c>
      <c r="BO6" s="64">
        <f t="shared" si="5"/>
        <v>8.6</v>
      </c>
      <c r="BP6" s="61" t="str">
        <f>IF(BP8="-","",IF(BP8="-","【-】","【"&amp;SUBSTITUTE(TEXT(BP8,"#,##0.0"),"-","△")&amp;"】"))</f>
        <v>【26.3】</v>
      </c>
      <c r="BQ6" s="65">
        <f>IF(BQ8="-",NA(),BQ8)</f>
        <v>-1666</v>
      </c>
      <c r="BR6" s="65">
        <f t="shared" ref="BR6:BZ6" si="6">IF(BR8="-",NA(),BR8)</f>
        <v>-3315</v>
      </c>
      <c r="BS6" s="65">
        <f t="shared" si="6"/>
        <v>-7507</v>
      </c>
      <c r="BT6" s="65">
        <f t="shared" si="6"/>
        <v>-11250</v>
      </c>
      <c r="BU6" s="65">
        <f t="shared" si="6"/>
        <v>-6989</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103</v>
      </c>
      <c r="CM6" s="63">
        <f t="shared" ref="CM6:CN6" si="7">CM8</f>
        <v>0</v>
      </c>
      <c r="CN6" s="63">
        <f t="shared" si="7"/>
        <v>345187</v>
      </c>
      <c r="CO6" s="64"/>
      <c r="CP6" s="64"/>
      <c r="CQ6" s="64"/>
      <c r="CR6" s="64"/>
      <c r="CS6" s="64"/>
      <c r="CT6" s="64"/>
      <c r="CU6" s="64"/>
      <c r="CV6" s="64"/>
      <c r="CW6" s="64"/>
      <c r="CX6" s="64"/>
      <c r="CY6" s="61" t="s">
        <v>103</v>
      </c>
      <c r="CZ6" s="64">
        <f>IF(CZ8="-",NA(),CZ8)</f>
        <v>228</v>
      </c>
      <c r="DA6" s="64">
        <f t="shared" ref="DA6:DI6" si="8">IF(DA8="-",NA(),DA8)</f>
        <v>112</v>
      </c>
      <c r="DB6" s="64">
        <f t="shared" si="8"/>
        <v>39</v>
      </c>
      <c r="DC6" s="64">
        <f t="shared" si="8"/>
        <v>20.3</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95.4</v>
      </c>
      <c r="DL6" s="64">
        <f t="shared" ref="DL6:DT6" si="9">IF(DL8="-",NA(),DL8)</f>
        <v>92.8</v>
      </c>
      <c r="DM6" s="64">
        <f t="shared" si="9"/>
        <v>84</v>
      </c>
      <c r="DN6" s="64">
        <f t="shared" si="9"/>
        <v>82.5</v>
      </c>
      <c r="DO6" s="64">
        <f t="shared" si="9"/>
        <v>85.1</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104</v>
      </c>
      <c r="B7" s="60">
        <f t="shared" ref="B7:X7" si="10">B8</f>
        <v>2018</v>
      </c>
      <c r="C7" s="60">
        <f t="shared" si="10"/>
        <v>172014</v>
      </c>
      <c r="D7" s="60">
        <f t="shared" si="10"/>
        <v>47</v>
      </c>
      <c r="E7" s="60">
        <f t="shared" si="10"/>
        <v>14</v>
      </c>
      <c r="F7" s="60">
        <f t="shared" si="10"/>
        <v>0</v>
      </c>
      <c r="G7" s="60">
        <f t="shared" si="10"/>
        <v>1</v>
      </c>
      <c r="H7" s="60" t="str">
        <f t="shared" si="10"/>
        <v>石川県　金沢市</v>
      </c>
      <c r="I7" s="60" t="str">
        <f t="shared" si="10"/>
        <v>武蔵地下駐車場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22</v>
      </c>
      <c r="S7" s="62" t="str">
        <f t="shared" si="10"/>
        <v>商業施設</v>
      </c>
      <c r="T7" s="62" t="str">
        <f t="shared" si="10"/>
        <v>無</v>
      </c>
      <c r="U7" s="63">
        <f t="shared" si="10"/>
        <v>11497</v>
      </c>
      <c r="V7" s="63">
        <f t="shared" si="10"/>
        <v>194</v>
      </c>
      <c r="W7" s="63">
        <f t="shared" si="10"/>
        <v>300</v>
      </c>
      <c r="X7" s="62" t="str">
        <f t="shared" si="10"/>
        <v>代行制</v>
      </c>
      <c r="Y7" s="64">
        <f>Y8</f>
        <v>71</v>
      </c>
      <c r="Z7" s="64">
        <f t="shared" ref="Z7:AH7" si="11">Z8</f>
        <v>72</v>
      </c>
      <c r="AA7" s="64">
        <f t="shared" si="11"/>
        <v>53</v>
      </c>
      <c r="AB7" s="64">
        <f t="shared" si="11"/>
        <v>66.3</v>
      </c>
      <c r="AC7" s="64">
        <f t="shared" si="11"/>
        <v>73.400000000000006</v>
      </c>
      <c r="AD7" s="64">
        <f t="shared" si="11"/>
        <v>110.9</v>
      </c>
      <c r="AE7" s="64">
        <f t="shared" si="11"/>
        <v>113.4</v>
      </c>
      <c r="AF7" s="64">
        <f t="shared" si="11"/>
        <v>191.4</v>
      </c>
      <c r="AG7" s="64">
        <f t="shared" si="11"/>
        <v>141.30000000000001</v>
      </c>
      <c r="AH7" s="64">
        <f t="shared" si="11"/>
        <v>128.30000000000001</v>
      </c>
      <c r="AI7" s="61"/>
      <c r="AJ7" s="64">
        <f>AJ8</f>
        <v>29.1</v>
      </c>
      <c r="AK7" s="64">
        <f t="shared" ref="AK7:AS7" si="12">AK8</f>
        <v>29</v>
      </c>
      <c r="AL7" s="64">
        <f t="shared" si="12"/>
        <v>3.8</v>
      </c>
      <c r="AM7" s="64">
        <f t="shared" si="12"/>
        <v>0</v>
      </c>
      <c r="AN7" s="64">
        <f t="shared" si="12"/>
        <v>0</v>
      </c>
      <c r="AO7" s="64">
        <f t="shared" si="12"/>
        <v>10</v>
      </c>
      <c r="AP7" s="64">
        <f t="shared" si="12"/>
        <v>9.5</v>
      </c>
      <c r="AQ7" s="64">
        <f t="shared" si="12"/>
        <v>15.1</v>
      </c>
      <c r="AR7" s="64">
        <f t="shared" si="12"/>
        <v>15</v>
      </c>
      <c r="AS7" s="64">
        <f t="shared" si="12"/>
        <v>10.5</v>
      </c>
      <c r="AT7" s="61"/>
      <c r="AU7" s="65">
        <f>AU8</f>
        <v>425</v>
      </c>
      <c r="AV7" s="65">
        <f t="shared" ref="AV7:BD7" si="13">AV8</f>
        <v>424</v>
      </c>
      <c r="AW7" s="65">
        <f t="shared" si="13"/>
        <v>49</v>
      </c>
      <c r="AX7" s="65">
        <f t="shared" si="13"/>
        <v>0</v>
      </c>
      <c r="AY7" s="65">
        <f t="shared" si="13"/>
        <v>0</v>
      </c>
      <c r="AZ7" s="65">
        <f t="shared" si="13"/>
        <v>202</v>
      </c>
      <c r="BA7" s="65">
        <f t="shared" si="13"/>
        <v>177</v>
      </c>
      <c r="BB7" s="65">
        <f t="shared" si="13"/>
        <v>145</v>
      </c>
      <c r="BC7" s="65">
        <f t="shared" si="13"/>
        <v>108</v>
      </c>
      <c r="BD7" s="65">
        <f t="shared" si="13"/>
        <v>90</v>
      </c>
      <c r="BE7" s="63"/>
      <c r="BF7" s="64">
        <f>BF8</f>
        <v>-2</v>
      </c>
      <c r="BG7" s="64">
        <f t="shared" ref="BG7:BO7" si="14">BG8</f>
        <v>-4</v>
      </c>
      <c r="BH7" s="64">
        <f t="shared" si="14"/>
        <v>-17</v>
      </c>
      <c r="BI7" s="64">
        <f t="shared" si="14"/>
        <v>-29.1</v>
      </c>
      <c r="BJ7" s="64">
        <f t="shared" si="14"/>
        <v>-15.7</v>
      </c>
      <c r="BK7" s="64">
        <f t="shared" si="14"/>
        <v>18.2</v>
      </c>
      <c r="BL7" s="64">
        <f t="shared" si="14"/>
        <v>17.5</v>
      </c>
      <c r="BM7" s="64">
        <f t="shared" si="14"/>
        <v>14.3</v>
      </c>
      <c r="BN7" s="64">
        <f t="shared" si="14"/>
        <v>11.8</v>
      </c>
      <c r="BO7" s="64">
        <f t="shared" si="14"/>
        <v>8.6</v>
      </c>
      <c r="BP7" s="61"/>
      <c r="BQ7" s="65">
        <f>BQ8</f>
        <v>-1666</v>
      </c>
      <c r="BR7" s="65">
        <f t="shared" ref="BR7:BZ7" si="15">BR8</f>
        <v>-3315</v>
      </c>
      <c r="BS7" s="65">
        <f t="shared" si="15"/>
        <v>-7507</v>
      </c>
      <c r="BT7" s="65">
        <f t="shared" si="15"/>
        <v>-11250</v>
      </c>
      <c r="BU7" s="65">
        <f t="shared" si="15"/>
        <v>-6989</v>
      </c>
      <c r="BV7" s="65">
        <f t="shared" si="15"/>
        <v>37843</v>
      </c>
      <c r="BW7" s="65">
        <f t="shared" si="15"/>
        <v>36318</v>
      </c>
      <c r="BX7" s="65">
        <f t="shared" si="15"/>
        <v>37745</v>
      </c>
      <c r="BY7" s="65">
        <f t="shared" si="15"/>
        <v>35151</v>
      </c>
      <c r="BZ7" s="65">
        <f t="shared" si="15"/>
        <v>29367</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345187</v>
      </c>
      <c r="CO7" s="64" t="s">
        <v>105</v>
      </c>
      <c r="CP7" s="64" t="s">
        <v>105</v>
      </c>
      <c r="CQ7" s="64" t="s">
        <v>105</v>
      </c>
      <c r="CR7" s="64" t="s">
        <v>105</v>
      </c>
      <c r="CS7" s="64" t="s">
        <v>105</v>
      </c>
      <c r="CT7" s="64" t="s">
        <v>105</v>
      </c>
      <c r="CU7" s="64" t="s">
        <v>105</v>
      </c>
      <c r="CV7" s="64" t="s">
        <v>105</v>
      </c>
      <c r="CW7" s="64" t="s">
        <v>105</v>
      </c>
      <c r="CX7" s="64" t="s">
        <v>103</v>
      </c>
      <c r="CY7" s="61"/>
      <c r="CZ7" s="64">
        <f>CZ8</f>
        <v>228</v>
      </c>
      <c r="DA7" s="64">
        <f t="shared" ref="DA7:DI7" si="16">DA8</f>
        <v>112</v>
      </c>
      <c r="DB7" s="64">
        <f t="shared" si="16"/>
        <v>39</v>
      </c>
      <c r="DC7" s="64">
        <f t="shared" si="16"/>
        <v>20.3</v>
      </c>
      <c r="DD7" s="64">
        <f t="shared" si="16"/>
        <v>0</v>
      </c>
      <c r="DE7" s="64">
        <f t="shared" si="16"/>
        <v>351.1</v>
      </c>
      <c r="DF7" s="64">
        <f t="shared" si="16"/>
        <v>278.89999999999998</v>
      </c>
      <c r="DG7" s="64">
        <f t="shared" si="16"/>
        <v>205.5</v>
      </c>
      <c r="DH7" s="64">
        <f t="shared" si="16"/>
        <v>187.9</v>
      </c>
      <c r="DI7" s="64">
        <f t="shared" si="16"/>
        <v>139.69999999999999</v>
      </c>
      <c r="DJ7" s="61"/>
      <c r="DK7" s="64">
        <f>DK8</f>
        <v>95.4</v>
      </c>
      <c r="DL7" s="64">
        <f t="shared" ref="DL7:DT7" si="17">DL8</f>
        <v>92.8</v>
      </c>
      <c r="DM7" s="64">
        <f t="shared" si="17"/>
        <v>84</v>
      </c>
      <c r="DN7" s="64">
        <f t="shared" si="17"/>
        <v>82.5</v>
      </c>
      <c r="DO7" s="64">
        <f t="shared" si="17"/>
        <v>85.1</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172014</v>
      </c>
      <c r="D8" s="67">
        <v>47</v>
      </c>
      <c r="E8" s="67">
        <v>14</v>
      </c>
      <c r="F8" s="67">
        <v>0</v>
      </c>
      <c r="G8" s="67">
        <v>1</v>
      </c>
      <c r="H8" s="67" t="s">
        <v>106</v>
      </c>
      <c r="I8" s="67" t="s">
        <v>107</v>
      </c>
      <c r="J8" s="67" t="s">
        <v>108</v>
      </c>
      <c r="K8" s="67" t="s">
        <v>109</v>
      </c>
      <c r="L8" s="67" t="s">
        <v>110</v>
      </c>
      <c r="M8" s="67" t="s">
        <v>111</v>
      </c>
      <c r="N8" s="67" t="s">
        <v>112</v>
      </c>
      <c r="O8" s="68" t="s">
        <v>113</v>
      </c>
      <c r="P8" s="69" t="s">
        <v>114</v>
      </c>
      <c r="Q8" s="69" t="s">
        <v>115</v>
      </c>
      <c r="R8" s="70">
        <v>22</v>
      </c>
      <c r="S8" s="69" t="s">
        <v>116</v>
      </c>
      <c r="T8" s="69" t="s">
        <v>117</v>
      </c>
      <c r="U8" s="70">
        <v>11497</v>
      </c>
      <c r="V8" s="70">
        <v>194</v>
      </c>
      <c r="W8" s="70">
        <v>300</v>
      </c>
      <c r="X8" s="69" t="s">
        <v>118</v>
      </c>
      <c r="Y8" s="71">
        <v>71</v>
      </c>
      <c r="Z8" s="71">
        <v>72</v>
      </c>
      <c r="AA8" s="71">
        <v>53</v>
      </c>
      <c r="AB8" s="71">
        <v>66.3</v>
      </c>
      <c r="AC8" s="71">
        <v>73.400000000000006</v>
      </c>
      <c r="AD8" s="71">
        <v>110.9</v>
      </c>
      <c r="AE8" s="71">
        <v>113.4</v>
      </c>
      <c r="AF8" s="71">
        <v>191.4</v>
      </c>
      <c r="AG8" s="71">
        <v>141.30000000000001</v>
      </c>
      <c r="AH8" s="71">
        <v>128.30000000000001</v>
      </c>
      <c r="AI8" s="68">
        <v>297.10000000000002</v>
      </c>
      <c r="AJ8" s="71">
        <v>29.1</v>
      </c>
      <c r="AK8" s="71">
        <v>29</v>
      </c>
      <c r="AL8" s="71">
        <v>3.8</v>
      </c>
      <c r="AM8" s="71">
        <v>0</v>
      </c>
      <c r="AN8" s="71">
        <v>0</v>
      </c>
      <c r="AO8" s="71">
        <v>10</v>
      </c>
      <c r="AP8" s="71">
        <v>9.5</v>
      </c>
      <c r="AQ8" s="71">
        <v>15.1</v>
      </c>
      <c r="AR8" s="71">
        <v>15</v>
      </c>
      <c r="AS8" s="71">
        <v>10.5</v>
      </c>
      <c r="AT8" s="68">
        <v>5.3</v>
      </c>
      <c r="AU8" s="72">
        <v>425</v>
      </c>
      <c r="AV8" s="72">
        <v>424</v>
      </c>
      <c r="AW8" s="72">
        <v>49</v>
      </c>
      <c r="AX8" s="72">
        <v>0</v>
      </c>
      <c r="AY8" s="72">
        <v>0</v>
      </c>
      <c r="AZ8" s="72">
        <v>202</v>
      </c>
      <c r="BA8" s="72">
        <v>177</v>
      </c>
      <c r="BB8" s="72">
        <v>145</v>
      </c>
      <c r="BC8" s="72">
        <v>108</v>
      </c>
      <c r="BD8" s="72">
        <v>90</v>
      </c>
      <c r="BE8" s="72">
        <v>30</v>
      </c>
      <c r="BF8" s="71">
        <v>-2</v>
      </c>
      <c r="BG8" s="71">
        <v>-4</v>
      </c>
      <c r="BH8" s="71">
        <v>-17</v>
      </c>
      <c r="BI8" s="71">
        <v>-29.1</v>
      </c>
      <c r="BJ8" s="71">
        <v>-15.7</v>
      </c>
      <c r="BK8" s="71">
        <v>18.2</v>
      </c>
      <c r="BL8" s="71">
        <v>17.5</v>
      </c>
      <c r="BM8" s="71">
        <v>14.3</v>
      </c>
      <c r="BN8" s="71">
        <v>11.8</v>
      </c>
      <c r="BO8" s="71">
        <v>8.6</v>
      </c>
      <c r="BP8" s="68">
        <v>26.3</v>
      </c>
      <c r="BQ8" s="72">
        <v>-1666</v>
      </c>
      <c r="BR8" s="72">
        <v>-3315</v>
      </c>
      <c r="BS8" s="72">
        <v>-7507</v>
      </c>
      <c r="BT8" s="73">
        <v>-11250</v>
      </c>
      <c r="BU8" s="73">
        <v>-6989</v>
      </c>
      <c r="BV8" s="72">
        <v>37843</v>
      </c>
      <c r="BW8" s="72">
        <v>36318</v>
      </c>
      <c r="BX8" s="72">
        <v>37745</v>
      </c>
      <c r="BY8" s="72">
        <v>35151</v>
      </c>
      <c r="BZ8" s="72">
        <v>29367</v>
      </c>
      <c r="CA8" s="70">
        <v>16102</v>
      </c>
      <c r="CB8" s="71" t="s">
        <v>110</v>
      </c>
      <c r="CC8" s="71" t="s">
        <v>110</v>
      </c>
      <c r="CD8" s="71" t="s">
        <v>110</v>
      </c>
      <c r="CE8" s="71" t="s">
        <v>110</v>
      </c>
      <c r="CF8" s="71" t="s">
        <v>110</v>
      </c>
      <c r="CG8" s="71" t="s">
        <v>110</v>
      </c>
      <c r="CH8" s="71" t="s">
        <v>110</v>
      </c>
      <c r="CI8" s="71" t="s">
        <v>110</v>
      </c>
      <c r="CJ8" s="71" t="s">
        <v>110</v>
      </c>
      <c r="CK8" s="71" t="s">
        <v>110</v>
      </c>
      <c r="CL8" s="68" t="s">
        <v>110</v>
      </c>
      <c r="CM8" s="70">
        <v>0</v>
      </c>
      <c r="CN8" s="70">
        <v>345187</v>
      </c>
      <c r="CO8" s="71" t="s">
        <v>110</v>
      </c>
      <c r="CP8" s="71" t="s">
        <v>110</v>
      </c>
      <c r="CQ8" s="71" t="s">
        <v>110</v>
      </c>
      <c r="CR8" s="71" t="s">
        <v>110</v>
      </c>
      <c r="CS8" s="71" t="s">
        <v>110</v>
      </c>
      <c r="CT8" s="71" t="s">
        <v>110</v>
      </c>
      <c r="CU8" s="71" t="s">
        <v>110</v>
      </c>
      <c r="CV8" s="71" t="s">
        <v>110</v>
      </c>
      <c r="CW8" s="71" t="s">
        <v>110</v>
      </c>
      <c r="CX8" s="71" t="s">
        <v>110</v>
      </c>
      <c r="CY8" s="68" t="s">
        <v>110</v>
      </c>
      <c r="CZ8" s="71">
        <v>228</v>
      </c>
      <c r="DA8" s="71">
        <v>112</v>
      </c>
      <c r="DB8" s="71">
        <v>39</v>
      </c>
      <c r="DC8" s="71">
        <v>20.3</v>
      </c>
      <c r="DD8" s="71">
        <v>0</v>
      </c>
      <c r="DE8" s="71">
        <v>351.1</v>
      </c>
      <c r="DF8" s="71">
        <v>278.89999999999998</v>
      </c>
      <c r="DG8" s="71">
        <v>205.5</v>
      </c>
      <c r="DH8" s="71">
        <v>187.9</v>
      </c>
      <c r="DI8" s="71">
        <v>139.69999999999999</v>
      </c>
      <c r="DJ8" s="68">
        <v>103.6</v>
      </c>
      <c r="DK8" s="71">
        <v>95.4</v>
      </c>
      <c r="DL8" s="71">
        <v>92.8</v>
      </c>
      <c r="DM8" s="71">
        <v>84</v>
      </c>
      <c r="DN8" s="71">
        <v>82.5</v>
      </c>
      <c r="DO8" s="71">
        <v>85.1</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2020-01-24T05:27:13Z</cp:lastPrinted>
  <dcterms:created xsi:type="dcterms:W3CDTF">2019-12-05T07:22:20Z</dcterms:created>
  <dcterms:modified xsi:type="dcterms:W3CDTF">2020-01-27T02:57:13Z</dcterms:modified>
  <cp:category/>
</cp:coreProperties>
</file>