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yosida\Desktop\"/>
    </mc:Choice>
  </mc:AlternateContent>
  <workbookProtection workbookAlgorithmName="SHA-512" workbookHashValue="WwTX4RE9eNGzaaV74jscog4MQuuuL4vZhoFFFzMuiuJM18xUILN5GjGLqxKB6fCem3Wi04GSX6IyZSvi2neWlQ==" workbookSaltValue="ljxdnh8J6Az1zSMVp/HdLw==" workbookSpinCount="100000" lockStructure="1"/>
  <bookViews>
    <workbookView xWindow="9585" yWindow="-15" windowWidth="9630" windowHeight="1165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H85" i="4"/>
  <c r="BB10" i="4"/>
  <c r="AT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<sst xmlns="http://schemas.openxmlformats.org/spreadsheetml/2006/main" count="220" uniqueCount="108">
  <si>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</si>
  <si>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</si>
  <si>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</si>
  <si>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</si>
  <si>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</si>
  <si>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</si>
  <si>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</si>
  <si>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</si>
  <si>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</si>
  <si>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</si>
  <si>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</si>
  <si>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</si>
  <si>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</si>
  <si>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</si>
  <si>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</si>
  <si>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</si>
  <si>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</si>
  <si>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</si>
  <si>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</si>
  <si>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</si>
  <si>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</si>
  <si>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</si>
  <si>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</si>
  <si>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</si>
  <si>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</si>
  <si>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</si>
  <si>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</si>
  <si>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</si>
  <si>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</si>
  <si>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</si>
  <si>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</si>
  <si>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</si>
  <si>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</si>
  <si>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</si>
  <si>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</si>
  <si>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</si>
  <si>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</si>
  <si>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</si>
  <si>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</si>
  <si>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</si>
  <si>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</si>
  <si>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</si>
  <si>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</si>
  <si>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</si>
  <si>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</si>
  <si>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</si>
  <si>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</si>
  <si>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</si>
  <si>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</si>
  <si>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</si>
  <si>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</si>
  <si>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</si>
  <si>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</si>
  <si>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</si>
  <si>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</si>
  <si>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</si>
  <si>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</si>
  <si>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</si>
  <si>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</si>
  <si>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</si>
  <si>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</si>
  <si>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</si>
  <si>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</si>
  <si>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</si>
  <si>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</si>
  <si>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</si>
  <si>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</si>
  <si>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</si>
  <si>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</si>
  <si>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</si>
  <si>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</si>
  <si>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</si>
  <si>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</si>
  <si>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</si>
  <si>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</si>
  <si>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</si>
  <si>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</si>
  <si>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</si>
  <si>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</si>
  <si>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</si>
  <si>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</si>
  <si>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</si>
  <si>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</si>
  <si>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</si>
  <si>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</si>
  <si>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</si>
  <si>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</si>
  <si>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</si>
  <si>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</si>
  <si>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</si>
  <si>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</si>
  <si>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</si>
  <si>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</si>
  <si>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七尾市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</si>
  <si>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</si>
  <si>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</si>
  <si>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</si>
  <si>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</si>
  <si>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</si>
  <si>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</si>
  <si>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</si>
  <si>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</si>
  <si>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</si>
  <si>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</si>
  <si>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</si>
  <si>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人口の減少や節水意識の向上などにより、中長期的に見て今後も給水収益の増収は難しい。
　一方、簡易水道統合や施設の老朽化により維持管理費・更新費用の確保も必要である。
　H25年度から窓口業務を外部委託し、業務の効率化・職員数削減・収納率向上を図っている。今後も、施設管理の見直しや費用の平準化など、更なる経費削減に努める。また、有収率向上に向けてメーター更新、漏水箇所の探索及び修繕、老朽管及び施設の更新・整備等を計画的に行っていく。</t>
    <rPh sb="63" eb="65">
      <t>イジ</t>
    </rPh>
    <phoneticPr fontId="4"/>
  </si>
  <si>
    <t>　①有形固定資産減価償却率及び②管路経年化率は、年々耐用年数に達した管路が増加しており、今後も資産の老朽化が進むことが予想される。法定耐用年数をむかえる管路及び施設の更新費用を確保しつつ、まだ残存している石綿管の更新を順次行っていく。
　③管路更新率について、管路更新・舗装・施設更新を順次行っており、H28年度はH27繰越事業の増や石綿管の更新を進めているため、率が高くなっている。今後も石綿管及び老朽施設の更新等を行いつつ、アセットマネジメント資料を活用して更新を進めていく。</t>
    <rPh sb="13" eb="14">
      <t>オヨ</t>
    </rPh>
    <rPh sb="24" eb="26">
      <t>ネンネン</t>
    </rPh>
    <rPh sb="31" eb="32">
      <t>タッ</t>
    </rPh>
    <phoneticPr fontId="4"/>
  </si>
  <si>
    <t xml:space="preserve">　有収水量は、大口需要者の使用量の増減や夏場の猛暑及び冬場の融雪規模により毎年度増減があるが、一般家庭においては減少傾向にある。
　H22年度から簡易水道再編推進事業により簡易水道を上水道へ順次統合し、H30.4.1を以てすべて完了した。統合により減価償却費及び設備管理費は増加した。
　①経常収支比率及び⑤料金回収率は、簡水統合及びH29年度の凍結断水による減免措置などの影響により費用が増加したため下降したが、100％を超えており②累積欠損金もないことから健全な経営状況といえる。⑥給水原価の増についても費用が増加したことが原因である。
　③流動比率は、類似団体に比べると低いが100%を超えており、短期的支払能力は確保されているといえる。
　④企業債残高対給水収益比率は、ほぼ一定となっている。
　⑦施設利用率の増減は、簡水統合による配水量の増によるもので、類似団体と比べて良好である。
　⑧有収率は漏水及びメーター不感が懸念され、対策としてH28年度から漏水懸念箇所を重点的に調査し有収率の向上に努めている。
</t>
    <rPh sb="109" eb="110">
      <t>モッ</t>
    </rPh>
    <rPh sb="114" eb="116">
      <t>カンリョウ</t>
    </rPh>
    <rPh sb="119" eb="121">
      <t>トウゴウ</t>
    </rPh>
    <rPh sb="163" eb="165">
      <t>カンスイ</t>
    </rPh>
    <rPh sb="165" eb="167">
      <t>トウゴウ</t>
    </rPh>
    <rPh sb="167" eb="168">
      <t>オヨ</t>
    </rPh>
    <rPh sb="172" eb="174">
      <t>ネンド</t>
    </rPh>
    <rPh sb="175" eb="177">
      <t>トウケツ</t>
    </rPh>
    <rPh sb="177" eb="179">
      <t>ダンスイ</t>
    </rPh>
    <rPh sb="182" eb="184">
      <t>ゲンメン</t>
    </rPh>
    <rPh sb="184" eb="186">
      <t>ソチ</t>
    </rPh>
    <rPh sb="189" eb="191">
      <t>エイキョウ</t>
    </rPh>
    <rPh sb="194" eb="196">
      <t>ヒヨウ</t>
    </rPh>
    <rPh sb="197" eb="199">
      <t>ゾウカ</t>
    </rPh>
    <rPh sb="203" eb="205">
      <t>カコウ</t>
    </rPh>
    <rPh sb="250" eb="251">
      <t>ゾウ</t>
    </rPh>
    <rPh sb="256" eb="258">
      <t>ヒヨウ</t>
    </rPh>
    <rPh sb="259" eb="261">
      <t>ゾウカ</t>
    </rPh>
    <rPh sb="266" eb="268">
      <t>ゲンイン</t>
    </rPh>
    <rPh sb="343" eb="345">
      <t>イッテイ</t>
    </rPh>
    <rPh sb="365" eb="367">
      <t>カンスイ</t>
    </rPh>
    <rPh sb="374" eb="375">
      <t>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</si>
</sst>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0.76</c:v>
                </c:pt>
                <c:pt idx="1">
                  <c:v>0.27</c:v>
                </c:pt>
                <c:pt idx="2">
                  <c:v>1.78</c:v>
                </c:pt>
                <c:pt idx="3">
                  <c:v>0.04</c:v>
                </c:pt>
                <c:pt idx="4">
                  <c:v>0.13</c:v>
                </c:pt>
              </c:numCache>
            </c:numRef>
          </c:val>
          <c:extLst>
            <c:ext xmlns:c16="http://schemas.microsoft.com/office/drawing/2014/chart" uri="{C3380CC4-5D6E-409C-BE32-E72D297353CC}">
              <c16:uniqueId val="{00000000-B91F-4096-8BE0-E332CAA0CBE0}"/>
            </c:ext>
          </c:extLst>
        </c:ser>
        <c:dLbls>
          <c:showLegendKey val="0"/>
          <c:showVal val="0"/>
          <c:showCatName val="0"/>
          <c:showSerName val="0"/>
          <c:showPercent val="0"/>
          <c:showBubbleSize val="0"/>
        </c:dLbls>
        <c:gapWidth val="150"/>
        <c:axId val="218927872"/>
        <c:axId val="21892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0.56000000000000005</c:v>
                </c:pt>
                <c:pt idx="2">
                  <c:v>0.61</c:v>
                </c:pt>
                <c:pt idx="3">
                  <c:v>0.51</c:v>
                </c:pt>
                <c:pt idx="4">
                  <c:v>0.63</c:v>
                </c:pt>
              </c:numCache>
            </c:numRef>
          </c:val>
          <c:smooth val="0"/>
          <c:extLst>
            <c:ext xmlns:c16="http://schemas.microsoft.com/office/drawing/2014/chart" uri="{C3380CC4-5D6E-409C-BE32-E72D297353CC}">
              <c16:uniqueId val="{00000001-B91F-4096-8BE0-E332CAA0CBE0}"/>
            </c:ext>
          </c:extLst>
        </c:ser>
        <c:dLbls>
          <c:showLegendKey val="0"/>
          <c:showVal val="0"/>
          <c:showCatName val="0"/>
          <c:showSerName val="0"/>
          <c:showPercent val="0"/>
          <c:showBubbleSize val="0"/>
        </c:dLbls>
        <c:marker val="1"/>
        <c:smooth val="0"/>
        <c:axId val="218927872"/>
        <c:axId val="218929792"/>
      </c:lineChart>
      <c:dateAx>
        <c:axId val="218927872"/>
        <c:scaling>
          <c:orientation val="minMax"/>
        </c:scaling>
        <c:delete val="1"/>
        <c:axPos val="b"/>
        <c:numFmt formatCode="ge" sourceLinked="1"/>
        <c:majorTickMark val="none"/>
        <c:minorTickMark val="none"/>
        <c:tickLblPos val="none"/>
        <c:crossAx val="218929792"/>
        <c:crosses val="autoZero"/>
        <c:auto val="1"/>
        <c:lblOffset val="100"/>
        <c:baseTimeUnit val="years"/>
      </c:dateAx>
      <c:valAx>
        <c:axId val="21892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92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62.72</c:v>
                </c:pt>
                <c:pt idx="1">
                  <c:v>61.16</c:v>
                </c:pt>
                <c:pt idx="2">
                  <c:v>61.52</c:v>
                </c:pt>
                <c:pt idx="3">
                  <c:v>61.65</c:v>
                </c:pt>
                <c:pt idx="4">
                  <c:v>63.79</c:v>
                </c:pt>
              </c:numCache>
            </c:numRef>
          </c:val>
          <c:extLst>
            <c:ext xmlns:c16="http://schemas.microsoft.com/office/drawing/2014/chart" uri="{C3380CC4-5D6E-409C-BE32-E72D297353CC}">
              <c16:uniqueId val="{00000000-0293-4111-A9B5-7532E50F4930}"/>
            </c:ext>
          </c:extLst>
        </c:ser>
        <c:dLbls>
          <c:showLegendKey val="0"/>
          <c:showVal val="0"/>
          <c:showCatName val="0"/>
          <c:showSerName val="0"/>
          <c:showPercent val="0"/>
          <c:showBubbleSize val="0"/>
        </c:dLbls>
        <c:gapWidth val="150"/>
        <c:axId val="218854144"/>
        <c:axId val="21885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58.53</c:v>
                </c:pt>
                <c:pt idx="2">
                  <c:v>59.01</c:v>
                </c:pt>
                <c:pt idx="3">
                  <c:v>60.03</c:v>
                </c:pt>
                <c:pt idx="4">
                  <c:v>59.46</c:v>
                </c:pt>
              </c:numCache>
            </c:numRef>
          </c:val>
          <c:smooth val="0"/>
          <c:extLst>
            <c:ext xmlns:c16="http://schemas.microsoft.com/office/drawing/2014/chart" uri="{C3380CC4-5D6E-409C-BE32-E72D297353CC}">
              <c16:uniqueId val="{00000001-0293-4111-A9B5-7532E50F4930}"/>
            </c:ext>
          </c:extLst>
        </c:ser>
        <c:dLbls>
          <c:showLegendKey val="0"/>
          <c:showVal val="0"/>
          <c:showCatName val="0"/>
          <c:showSerName val="0"/>
          <c:showPercent val="0"/>
          <c:showBubbleSize val="0"/>
        </c:dLbls>
        <c:marker val="1"/>
        <c:smooth val="0"/>
        <c:axId val="218854144"/>
        <c:axId val="218856064"/>
      </c:lineChart>
      <c:dateAx>
        <c:axId val="218854144"/>
        <c:scaling>
          <c:orientation val="minMax"/>
        </c:scaling>
        <c:delete val="1"/>
        <c:axPos val="b"/>
        <c:numFmt formatCode="ge" sourceLinked="1"/>
        <c:majorTickMark val="none"/>
        <c:minorTickMark val="none"/>
        <c:tickLblPos val="none"/>
        <c:crossAx val="218856064"/>
        <c:crosses val="autoZero"/>
        <c:auto val="1"/>
        <c:lblOffset val="100"/>
        <c:baseTimeUnit val="years"/>
      </c:dateAx>
      <c:valAx>
        <c:axId val="21885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85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84.98</c:v>
                </c:pt>
                <c:pt idx="1">
                  <c:v>84.6</c:v>
                </c:pt>
                <c:pt idx="2">
                  <c:v>85.04</c:v>
                </c:pt>
                <c:pt idx="3">
                  <c:v>85.51</c:v>
                </c:pt>
                <c:pt idx="4">
                  <c:v>86.98</c:v>
                </c:pt>
              </c:numCache>
            </c:numRef>
          </c:val>
          <c:extLst>
            <c:ext xmlns:c16="http://schemas.microsoft.com/office/drawing/2014/chart" uri="{C3380CC4-5D6E-409C-BE32-E72D297353CC}">
              <c16:uniqueId val="{00000000-CCB3-455F-AE8C-EA6B1C07802B}"/>
            </c:ext>
          </c:extLst>
        </c:ser>
        <c:dLbls>
          <c:showLegendKey val="0"/>
          <c:showVal val="0"/>
          <c:showCatName val="0"/>
          <c:showSerName val="0"/>
          <c:showPercent val="0"/>
          <c:showBubbleSize val="0"/>
        </c:dLbls>
        <c:gapWidth val="150"/>
        <c:axId val="218883200"/>
        <c:axId val="21888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85.26</c:v>
                </c:pt>
                <c:pt idx="2">
                  <c:v>85.37</c:v>
                </c:pt>
                <c:pt idx="3">
                  <c:v>84.81</c:v>
                </c:pt>
                <c:pt idx="4">
                  <c:v>87.41</c:v>
                </c:pt>
              </c:numCache>
            </c:numRef>
          </c:val>
          <c:smooth val="0"/>
          <c:extLst>
            <c:ext xmlns:c16="http://schemas.microsoft.com/office/drawing/2014/chart" uri="{C3380CC4-5D6E-409C-BE32-E72D297353CC}">
              <c16:uniqueId val="{00000001-CCB3-455F-AE8C-EA6B1C07802B}"/>
            </c:ext>
          </c:extLst>
        </c:ser>
        <c:dLbls>
          <c:showLegendKey val="0"/>
          <c:showVal val="0"/>
          <c:showCatName val="0"/>
          <c:showSerName val="0"/>
          <c:showPercent val="0"/>
          <c:showBubbleSize val="0"/>
        </c:dLbls>
        <c:marker val="1"/>
        <c:smooth val="0"/>
        <c:axId val="218883200"/>
        <c:axId val="218885120"/>
      </c:lineChart>
      <c:dateAx>
        <c:axId val="218883200"/>
        <c:scaling>
          <c:orientation val="minMax"/>
        </c:scaling>
        <c:delete val="1"/>
        <c:axPos val="b"/>
        <c:numFmt formatCode="ge" sourceLinked="1"/>
        <c:majorTickMark val="none"/>
        <c:minorTickMark val="none"/>
        <c:tickLblPos val="none"/>
        <c:crossAx val="218885120"/>
        <c:crosses val="autoZero"/>
        <c:auto val="1"/>
        <c:lblOffset val="100"/>
        <c:baseTimeUnit val="years"/>
      </c:dateAx>
      <c:valAx>
        <c:axId val="21888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88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112.37</c:v>
                </c:pt>
                <c:pt idx="1">
                  <c:v>116.01</c:v>
                </c:pt>
                <c:pt idx="2">
                  <c:v>118.75</c:v>
                </c:pt>
                <c:pt idx="3">
                  <c:v>115.87</c:v>
                </c:pt>
                <c:pt idx="4">
                  <c:v>110.62</c:v>
                </c:pt>
              </c:numCache>
            </c:numRef>
          </c:val>
          <c:extLst>
            <c:ext xmlns:c16="http://schemas.microsoft.com/office/drawing/2014/chart" uri="{C3380CC4-5D6E-409C-BE32-E72D297353CC}">
              <c16:uniqueId val="{00000000-D023-4C4A-AEE6-A9C28EC69A73}"/>
            </c:ext>
          </c:extLst>
        </c:ser>
        <c:dLbls>
          <c:showLegendKey val="0"/>
          <c:showVal val="0"/>
          <c:showCatName val="0"/>
          <c:showSerName val="0"/>
          <c:showPercent val="0"/>
          <c:showBubbleSize val="0"/>
        </c:dLbls>
        <c:gapWidth val="150"/>
        <c:axId val="218645632"/>
        <c:axId val="21864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109.64</c:v>
                </c:pt>
                <c:pt idx="2">
                  <c:v>110.95</c:v>
                </c:pt>
                <c:pt idx="3">
                  <c:v>110.68</c:v>
                </c:pt>
                <c:pt idx="4">
                  <c:v>111.44</c:v>
                </c:pt>
              </c:numCache>
            </c:numRef>
          </c:val>
          <c:smooth val="0"/>
          <c:extLst>
            <c:ext xmlns:c16="http://schemas.microsoft.com/office/drawing/2014/chart" uri="{C3380CC4-5D6E-409C-BE32-E72D297353CC}">
              <c16:uniqueId val="{00000001-D023-4C4A-AEE6-A9C28EC69A73}"/>
            </c:ext>
          </c:extLst>
        </c:ser>
        <c:dLbls>
          <c:showLegendKey val="0"/>
          <c:showVal val="0"/>
          <c:showCatName val="0"/>
          <c:showSerName val="0"/>
          <c:showPercent val="0"/>
          <c:showBubbleSize val="0"/>
        </c:dLbls>
        <c:marker val="1"/>
        <c:smooth val="0"/>
        <c:axId val="218645632"/>
        <c:axId val="218647552"/>
      </c:lineChart>
      <c:dateAx>
        <c:axId val="218645632"/>
        <c:scaling>
          <c:orientation val="minMax"/>
        </c:scaling>
        <c:delete val="1"/>
        <c:axPos val="b"/>
        <c:numFmt formatCode="ge" sourceLinked="1"/>
        <c:majorTickMark val="none"/>
        <c:minorTickMark val="none"/>
        <c:tickLblPos val="none"/>
        <c:crossAx val="218647552"/>
        <c:crosses val="autoZero"/>
        <c:auto val="1"/>
        <c:lblOffset val="100"/>
        <c:baseTimeUnit val="years"/>
      </c:dateAx>
      <c:valAx>
        <c:axId val="218647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864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43.39</c:v>
                </c:pt>
                <c:pt idx="1">
                  <c:v>44.61</c:v>
                </c:pt>
                <c:pt idx="2">
                  <c:v>45.38</c:v>
                </c:pt>
                <c:pt idx="3">
                  <c:v>46.3</c:v>
                </c:pt>
                <c:pt idx="4">
                  <c:v>47.18</c:v>
                </c:pt>
              </c:numCache>
            </c:numRef>
          </c:val>
          <c:extLst>
            <c:ext xmlns:c16="http://schemas.microsoft.com/office/drawing/2014/chart" uri="{C3380CC4-5D6E-409C-BE32-E72D297353CC}">
              <c16:uniqueId val="{00000000-5AE5-4770-A31B-661737D74771}"/>
            </c:ext>
          </c:extLst>
        </c:ser>
        <c:dLbls>
          <c:showLegendKey val="0"/>
          <c:showVal val="0"/>
          <c:showCatName val="0"/>
          <c:showSerName val="0"/>
          <c:showPercent val="0"/>
          <c:showBubbleSize val="0"/>
        </c:dLbls>
        <c:gapWidth val="150"/>
        <c:axId val="218695168"/>
        <c:axId val="21869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45.75</c:v>
                </c:pt>
                <c:pt idx="2">
                  <c:v>46.9</c:v>
                </c:pt>
                <c:pt idx="3">
                  <c:v>47.28</c:v>
                </c:pt>
                <c:pt idx="4">
                  <c:v>47.62</c:v>
                </c:pt>
              </c:numCache>
            </c:numRef>
          </c:val>
          <c:smooth val="0"/>
          <c:extLst>
            <c:ext xmlns:c16="http://schemas.microsoft.com/office/drawing/2014/chart" uri="{C3380CC4-5D6E-409C-BE32-E72D297353CC}">
              <c16:uniqueId val="{00000001-5AE5-4770-A31B-661737D74771}"/>
            </c:ext>
          </c:extLst>
        </c:ser>
        <c:dLbls>
          <c:showLegendKey val="0"/>
          <c:showVal val="0"/>
          <c:showCatName val="0"/>
          <c:showSerName val="0"/>
          <c:showPercent val="0"/>
          <c:showBubbleSize val="0"/>
        </c:dLbls>
        <c:marker val="1"/>
        <c:smooth val="0"/>
        <c:axId val="218695168"/>
        <c:axId val="218697088"/>
      </c:lineChart>
      <c:dateAx>
        <c:axId val="218695168"/>
        <c:scaling>
          <c:orientation val="minMax"/>
        </c:scaling>
        <c:delete val="1"/>
        <c:axPos val="b"/>
        <c:numFmt formatCode="ge" sourceLinked="1"/>
        <c:majorTickMark val="none"/>
        <c:minorTickMark val="none"/>
        <c:tickLblPos val="none"/>
        <c:crossAx val="218697088"/>
        <c:crosses val="autoZero"/>
        <c:auto val="1"/>
        <c:lblOffset val="100"/>
        <c:baseTimeUnit val="years"/>
      </c:dateAx>
      <c:valAx>
        <c:axId val="21869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69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6.95</c:v>
                </c:pt>
                <c:pt idx="1">
                  <c:v>7.26</c:v>
                </c:pt>
                <c:pt idx="2">
                  <c:v>8.57</c:v>
                </c:pt>
                <c:pt idx="3">
                  <c:v>13.04</c:v>
                </c:pt>
                <c:pt idx="4">
                  <c:v>16.079999999999998</c:v>
                </c:pt>
              </c:numCache>
            </c:numRef>
          </c:val>
          <c:extLst>
            <c:ext xmlns:c16="http://schemas.microsoft.com/office/drawing/2014/chart" uri="{C3380CC4-5D6E-409C-BE32-E72D297353CC}">
              <c16:uniqueId val="{00000000-A015-4702-889A-50F4548F9470}"/>
            </c:ext>
          </c:extLst>
        </c:ser>
        <c:dLbls>
          <c:showLegendKey val="0"/>
          <c:showVal val="0"/>
          <c:showCatName val="0"/>
          <c:showSerName val="0"/>
          <c:showPercent val="0"/>
          <c:showBubbleSize val="0"/>
        </c:dLbls>
        <c:gapWidth val="150"/>
        <c:axId val="218740608"/>
        <c:axId val="21874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10.54</c:v>
                </c:pt>
                <c:pt idx="2">
                  <c:v>12.03</c:v>
                </c:pt>
                <c:pt idx="3">
                  <c:v>12.19</c:v>
                </c:pt>
                <c:pt idx="4">
                  <c:v>16.27</c:v>
                </c:pt>
              </c:numCache>
            </c:numRef>
          </c:val>
          <c:smooth val="0"/>
          <c:extLst>
            <c:ext xmlns:c16="http://schemas.microsoft.com/office/drawing/2014/chart" uri="{C3380CC4-5D6E-409C-BE32-E72D297353CC}">
              <c16:uniqueId val="{00000001-A015-4702-889A-50F4548F9470}"/>
            </c:ext>
          </c:extLst>
        </c:ser>
        <c:dLbls>
          <c:showLegendKey val="0"/>
          <c:showVal val="0"/>
          <c:showCatName val="0"/>
          <c:showSerName val="0"/>
          <c:showPercent val="0"/>
          <c:showBubbleSize val="0"/>
        </c:dLbls>
        <c:marker val="1"/>
        <c:smooth val="0"/>
        <c:axId val="218740608"/>
        <c:axId val="218746880"/>
      </c:lineChart>
      <c:dateAx>
        <c:axId val="218740608"/>
        <c:scaling>
          <c:orientation val="minMax"/>
        </c:scaling>
        <c:delete val="1"/>
        <c:axPos val="b"/>
        <c:numFmt formatCode="ge" sourceLinked="1"/>
        <c:majorTickMark val="none"/>
        <c:minorTickMark val="none"/>
        <c:tickLblPos val="none"/>
        <c:crossAx val="218746880"/>
        <c:crosses val="autoZero"/>
        <c:auto val="1"/>
        <c:lblOffset val="100"/>
        <c:baseTimeUnit val="years"/>
      </c:dateAx>
      <c:valAx>
        <c:axId val="21874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74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0D-49B0-AAD2-6CD8D9F835DC}"/>
            </c:ext>
          </c:extLst>
        </c:ser>
        <c:dLbls>
          <c:showLegendKey val="0"/>
          <c:showVal val="0"/>
          <c:showCatName val="0"/>
          <c:showSerName val="0"/>
          <c:showPercent val="0"/>
          <c:showBubbleSize val="0"/>
        </c:dLbls>
        <c:gapWidth val="150"/>
        <c:axId val="219701632"/>
        <c:axId val="21970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3.62</c:v>
                </c:pt>
                <c:pt idx="2">
                  <c:v>3.91</c:v>
                </c:pt>
                <c:pt idx="3">
                  <c:v>3.56</c:v>
                </c:pt>
                <c:pt idx="4">
                  <c:v>1.03</c:v>
                </c:pt>
              </c:numCache>
            </c:numRef>
          </c:val>
          <c:smooth val="0"/>
          <c:extLst>
            <c:ext xmlns:c16="http://schemas.microsoft.com/office/drawing/2014/chart" uri="{C3380CC4-5D6E-409C-BE32-E72D297353CC}">
              <c16:uniqueId val="{00000001-230D-49B0-AAD2-6CD8D9F835DC}"/>
            </c:ext>
          </c:extLst>
        </c:ser>
        <c:dLbls>
          <c:showLegendKey val="0"/>
          <c:showVal val="0"/>
          <c:showCatName val="0"/>
          <c:showSerName val="0"/>
          <c:showPercent val="0"/>
          <c:showBubbleSize val="0"/>
        </c:dLbls>
        <c:marker val="1"/>
        <c:smooth val="0"/>
        <c:axId val="219701632"/>
        <c:axId val="219703552"/>
      </c:lineChart>
      <c:dateAx>
        <c:axId val="219701632"/>
        <c:scaling>
          <c:orientation val="minMax"/>
        </c:scaling>
        <c:delete val="1"/>
        <c:axPos val="b"/>
        <c:numFmt formatCode="ge" sourceLinked="1"/>
        <c:majorTickMark val="none"/>
        <c:minorTickMark val="none"/>
        <c:tickLblPos val="none"/>
        <c:crossAx val="219703552"/>
        <c:crosses val="autoZero"/>
        <c:auto val="1"/>
        <c:lblOffset val="100"/>
        <c:baseTimeUnit val="years"/>
      </c:dateAx>
      <c:valAx>
        <c:axId val="219703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970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237.7</c:v>
                </c:pt>
                <c:pt idx="1">
                  <c:v>267.16000000000003</c:v>
                </c:pt>
                <c:pt idx="2">
                  <c:v>279.60000000000002</c:v>
                </c:pt>
                <c:pt idx="3">
                  <c:v>296.02999999999997</c:v>
                </c:pt>
                <c:pt idx="4">
                  <c:v>287.33</c:v>
                </c:pt>
              </c:numCache>
            </c:numRef>
          </c:val>
          <c:extLst>
            <c:ext xmlns:c16="http://schemas.microsoft.com/office/drawing/2014/chart" uri="{C3380CC4-5D6E-409C-BE32-E72D297353CC}">
              <c16:uniqueId val="{00000000-6116-4C85-A026-3A7ADAC46A28}"/>
            </c:ext>
          </c:extLst>
        </c:ser>
        <c:dLbls>
          <c:showLegendKey val="0"/>
          <c:showVal val="0"/>
          <c:showCatName val="0"/>
          <c:showSerName val="0"/>
          <c:showPercent val="0"/>
          <c:showBubbleSize val="0"/>
        </c:dLbls>
        <c:gapWidth val="150"/>
        <c:axId val="219721088"/>
        <c:axId val="21973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371.31</c:v>
                </c:pt>
                <c:pt idx="2">
                  <c:v>377.63</c:v>
                </c:pt>
                <c:pt idx="3">
                  <c:v>357.34</c:v>
                </c:pt>
                <c:pt idx="4">
                  <c:v>349.83</c:v>
                </c:pt>
              </c:numCache>
            </c:numRef>
          </c:val>
          <c:smooth val="0"/>
          <c:extLst>
            <c:ext xmlns:c16="http://schemas.microsoft.com/office/drawing/2014/chart" uri="{C3380CC4-5D6E-409C-BE32-E72D297353CC}">
              <c16:uniqueId val="{00000001-6116-4C85-A026-3A7ADAC46A28}"/>
            </c:ext>
          </c:extLst>
        </c:ser>
        <c:dLbls>
          <c:showLegendKey val="0"/>
          <c:showVal val="0"/>
          <c:showCatName val="0"/>
          <c:showSerName val="0"/>
          <c:showPercent val="0"/>
          <c:showBubbleSize val="0"/>
        </c:dLbls>
        <c:marker val="1"/>
        <c:smooth val="0"/>
        <c:axId val="219721088"/>
        <c:axId val="219735552"/>
      </c:lineChart>
      <c:dateAx>
        <c:axId val="219721088"/>
        <c:scaling>
          <c:orientation val="minMax"/>
        </c:scaling>
        <c:delete val="1"/>
        <c:axPos val="b"/>
        <c:numFmt formatCode="ge" sourceLinked="1"/>
        <c:majorTickMark val="none"/>
        <c:minorTickMark val="none"/>
        <c:tickLblPos val="none"/>
        <c:crossAx val="219735552"/>
        <c:crosses val="autoZero"/>
        <c:auto val="1"/>
        <c:lblOffset val="100"/>
        <c:baseTimeUnit val="years"/>
      </c:dateAx>
      <c:valAx>
        <c:axId val="219735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972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315.92</c:v>
                </c:pt>
                <c:pt idx="1">
                  <c:v>312.29000000000002</c:v>
                </c:pt>
                <c:pt idx="2">
                  <c:v>307.91000000000003</c:v>
                </c:pt>
                <c:pt idx="3">
                  <c:v>318.29000000000002</c:v>
                </c:pt>
                <c:pt idx="4">
                  <c:v>301.08</c:v>
                </c:pt>
              </c:numCache>
            </c:numRef>
          </c:val>
          <c:extLst>
            <c:ext xmlns:c16="http://schemas.microsoft.com/office/drawing/2014/chart" uri="{C3380CC4-5D6E-409C-BE32-E72D297353CC}">
              <c16:uniqueId val="{00000000-9B1B-4AAF-85F7-6CD6EA42E5FF}"/>
            </c:ext>
          </c:extLst>
        </c:ser>
        <c:dLbls>
          <c:showLegendKey val="0"/>
          <c:showVal val="0"/>
          <c:showCatName val="0"/>
          <c:showSerName val="0"/>
          <c:showPercent val="0"/>
          <c:showBubbleSize val="0"/>
        </c:dLbls>
        <c:gapWidth val="150"/>
        <c:axId val="220077440"/>
        <c:axId val="22010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373.09</c:v>
                </c:pt>
                <c:pt idx="2">
                  <c:v>364.71</c:v>
                </c:pt>
                <c:pt idx="3">
                  <c:v>373.69</c:v>
                </c:pt>
                <c:pt idx="4">
                  <c:v>314.87</c:v>
                </c:pt>
              </c:numCache>
            </c:numRef>
          </c:val>
          <c:smooth val="0"/>
          <c:extLst>
            <c:ext xmlns:c16="http://schemas.microsoft.com/office/drawing/2014/chart" uri="{C3380CC4-5D6E-409C-BE32-E72D297353CC}">
              <c16:uniqueId val="{00000001-9B1B-4AAF-85F7-6CD6EA42E5FF}"/>
            </c:ext>
          </c:extLst>
        </c:ser>
        <c:dLbls>
          <c:showLegendKey val="0"/>
          <c:showVal val="0"/>
          <c:showCatName val="0"/>
          <c:showSerName val="0"/>
          <c:showPercent val="0"/>
          <c:showBubbleSize val="0"/>
        </c:dLbls>
        <c:marker val="1"/>
        <c:smooth val="0"/>
        <c:axId val="220077440"/>
        <c:axId val="220100096"/>
      </c:lineChart>
      <c:dateAx>
        <c:axId val="220077440"/>
        <c:scaling>
          <c:orientation val="minMax"/>
        </c:scaling>
        <c:delete val="1"/>
        <c:axPos val="b"/>
        <c:numFmt formatCode="ge" sourceLinked="1"/>
        <c:majorTickMark val="none"/>
        <c:minorTickMark val="none"/>
        <c:tickLblPos val="none"/>
        <c:crossAx val="220100096"/>
        <c:crosses val="autoZero"/>
        <c:auto val="1"/>
        <c:lblOffset val="100"/>
        <c:baseTimeUnit val="years"/>
      </c:dateAx>
      <c:valAx>
        <c:axId val="220100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007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111.12</c:v>
                </c:pt>
                <c:pt idx="1">
                  <c:v>114.39</c:v>
                </c:pt>
                <c:pt idx="2">
                  <c:v>116.33</c:v>
                </c:pt>
                <c:pt idx="3">
                  <c:v>113.08</c:v>
                </c:pt>
                <c:pt idx="4">
                  <c:v>109.43</c:v>
                </c:pt>
              </c:numCache>
            </c:numRef>
          </c:val>
          <c:extLst>
            <c:ext xmlns:c16="http://schemas.microsoft.com/office/drawing/2014/chart" uri="{C3380CC4-5D6E-409C-BE32-E72D297353CC}">
              <c16:uniqueId val="{00000000-3CA0-4DE3-A612-1B1B99A375CD}"/>
            </c:ext>
          </c:extLst>
        </c:ser>
        <c:dLbls>
          <c:showLegendKey val="0"/>
          <c:showVal val="0"/>
          <c:showCatName val="0"/>
          <c:showSerName val="0"/>
          <c:showPercent val="0"/>
          <c:showBubbleSize val="0"/>
        </c:dLbls>
        <c:gapWidth val="150"/>
        <c:axId val="219754496"/>
        <c:axId val="21975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99.99</c:v>
                </c:pt>
                <c:pt idx="2">
                  <c:v>100.65</c:v>
                </c:pt>
                <c:pt idx="3">
                  <c:v>99.87</c:v>
                </c:pt>
                <c:pt idx="4">
                  <c:v>103.54</c:v>
                </c:pt>
              </c:numCache>
            </c:numRef>
          </c:val>
          <c:smooth val="0"/>
          <c:extLst>
            <c:ext xmlns:c16="http://schemas.microsoft.com/office/drawing/2014/chart" uri="{C3380CC4-5D6E-409C-BE32-E72D297353CC}">
              <c16:uniqueId val="{00000001-3CA0-4DE3-A612-1B1B99A375CD}"/>
            </c:ext>
          </c:extLst>
        </c:ser>
        <c:dLbls>
          <c:showLegendKey val="0"/>
          <c:showVal val="0"/>
          <c:showCatName val="0"/>
          <c:showSerName val="0"/>
          <c:showPercent val="0"/>
          <c:showBubbleSize val="0"/>
        </c:dLbls>
        <c:marker val="1"/>
        <c:smooth val="0"/>
        <c:axId val="219754496"/>
        <c:axId val="219756416"/>
      </c:lineChart>
      <c:dateAx>
        <c:axId val="219754496"/>
        <c:scaling>
          <c:orientation val="minMax"/>
        </c:scaling>
        <c:delete val="1"/>
        <c:axPos val="b"/>
        <c:numFmt formatCode="ge" sourceLinked="1"/>
        <c:majorTickMark val="none"/>
        <c:minorTickMark val="none"/>
        <c:tickLblPos val="none"/>
        <c:crossAx val="219756416"/>
        <c:crosses val="autoZero"/>
        <c:auto val="1"/>
        <c:lblOffset val="100"/>
        <c:baseTimeUnit val="years"/>
      </c:dateAx>
      <c:valAx>
        <c:axId val="21975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75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182.18</c:v>
                </c:pt>
                <c:pt idx="1">
                  <c:v>176.12</c:v>
                </c:pt>
                <c:pt idx="2">
                  <c:v>173.82</c:v>
                </c:pt>
                <c:pt idx="3">
                  <c:v>177.96</c:v>
                </c:pt>
                <c:pt idx="4">
                  <c:v>184.58</c:v>
                </c:pt>
              </c:numCache>
            </c:numRef>
          </c:val>
          <c:extLst>
            <c:ext xmlns:c16="http://schemas.microsoft.com/office/drawing/2014/chart" uri="{C3380CC4-5D6E-409C-BE32-E72D297353CC}">
              <c16:uniqueId val="{00000000-A8C0-468B-A929-8BE8C06FFBAB}"/>
            </c:ext>
          </c:extLst>
        </c:ser>
        <c:dLbls>
          <c:showLegendKey val="0"/>
          <c:showVal val="0"/>
          <c:showCatName val="0"/>
          <c:showSerName val="0"/>
          <c:showPercent val="0"/>
          <c:showBubbleSize val="0"/>
        </c:dLbls>
        <c:gapWidth val="150"/>
        <c:axId val="219787648"/>
        <c:axId val="219789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171.15</c:v>
                </c:pt>
                <c:pt idx="2">
                  <c:v>170.19</c:v>
                </c:pt>
                <c:pt idx="3">
                  <c:v>171.81</c:v>
                </c:pt>
                <c:pt idx="4">
                  <c:v>167.46</c:v>
                </c:pt>
              </c:numCache>
            </c:numRef>
          </c:val>
          <c:smooth val="0"/>
          <c:extLst>
            <c:ext xmlns:c16="http://schemas.microsoft.com/office/drawing/2014/chart" uri="{C3380CC4-5D6E-409C-BE32-E72D297353CC}">
              <c16:uniqueId val="{00000001-A8C0-468B-A929-8BE8C06FFBAB}"/>
            </c:ext>
          </c:extLst>
        </c:ser>
        <c:dLbls>
          <c:showLegendKey val="0"/>
          <c:showVal val="0"/>
          <c:showCatName val="0"/>
          <c:showSerName val="0"/>
          <c:showPercent val="0"/>
          <c:showBubbleSize val="0"/>
        </c:dLbls>
        <c:marker val="1"/>
        <c:smooth val="0"/>
        <c:axId val="219787648"/>
        <c:axId val="219789568"/>
      </c:lineChart>
      <c:dateAx>
        <c:axId val="219787648"/>
        <c:scaling>
          <c:orientation val="minMax"/>
        </c:scaling>
        <c:delete val="1"/>
        <c:axPos val="b"/>
        <c:numFmt formatCode="ge" sourceLinked="1"/>
        <c:majorTickMark val="none"/>
        <c:minorTickMark val="none"/>
        <c:tickLblPos val="none"/>
        <c:crossAx val="219789568"/>
        <c:crosses val="autoZero"/>
        <c:auto val="1"/>
        <c:lblOffset val="100"/>
        <c:baseTimeUnit val="years"/>
      </c:dateAx>
      <c:valAx>
        <c:axId val="21978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78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7" zoomScaleNormal="100" workbookViewId="0">
      <selection activeCell="BL16" sqref="BL16:BZ44"/>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石川県　七尾市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非設置</v>
      </c>
      <c r="AE8" s="59"/>
      <c r="AF8" s="59"/>
      <c r="AG8" s="59"/>
      <c r="AH8" s="59"/>
      <c r="AI8" s="59"/>
      <c r="AJ8" s="59"/>
      <c r="AK8" s="4"/>
      <c r="AL8" s="60">
        <f>データ!$R$6</f>
        <v>52940</v>
      </c>
      <c r="AM8" s="60"/>
      <c r="AN8" s="60"/>
      <c r="AO8" s="60"/>
      <c r="AP8" s="60"/>
      <c r="AQ8" s="60"/>
      <c r="AR8" s="60"/>
      <c r="AS8" s="60"/>
      <c r="AT8" s="51">
        <f>データ!$S$6</f>
        <v>318.29000000000002</v>
      </c>
      <c r="AU8" s="52"/>
      <c r="AV8" s="52"/>
      <c r="AW8" s="52"/>
      <c r="AX8" s="52"/>
      <c r="AY8" s="52"/>
      <c r="AZ8" s="52"/>
      <c r="BA8" s="52"/>
      <c r="BB8" s="53">
        <f>データ!$T$6</f>
        <v>166.33</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72.459999999999994</v>
      </c>
      <c r="J10" s="52"/>
      <c r="K10" s="52"/>
      <c r="L10" s="52"/>
      <c r="M10" s="52"/>
      <c r="N10" s="52"/>
      <c r="O10" s="63"/>
      <c r="P10" s="53">
        <f>データ!$P$6</f>
        <v>95.32</v>
      </c>
      <c r="Q10" s="53"/>
      <c r="R10" s="53"/>
      <c r="S10" s="53"/>
      <c r="T10" s="53"/>
      <c r="U10" s="53"/>
      <c r="V10" s="53"/>
      <c r="W10" s="60">
        <f>データ!$Q$6</f>
        <v>3322</v>
      </c>
      <c r="X10" s="60"/>
      <c r="Y10" s="60"/>
      <c r="Z10" s="60"/>
      <c r="AA10" s="60"/>
      <c r="AB10" s="60"/>
      <c r="AC10" s="60"/>
      <c r="AD10" s="2"/>
      <c r="AE10" s="2"/>
      <c r="AF10" s="2"/>
      <c r="AG10" s="2"/>
      <c r="AH10" s="4"/>
      <c r="AI10" s="4"/>
      <c r="AJ10" s="4"/>
      <c r="AK10" s="4"/>
      <c r="AL10" s="60">
        <f>データ!$U$6</f>
        <v>50116</v>
      </c>
      <c r="AM10" s="60"/>
      <c r="AN10" s="60"/>
      <c r="AO10" s="60"/>
      <c r="AP10" s="60"/>
      <c r="AQ10" s="60"/>
      <c r="AR10" s="60"/>
      <c r="AS10" s="60"/>
      <c r="AT10" s="51">
        <f>データ!$V$6</f>
        <v>151.08000000000001</v>
      </c>
      <c r="AU10" s="52"/>
      <c r="AV10" s="52"/>
      <c r="AW10" s="52"/>
      <c r="AX10" s="52"/>
      <c r="AY10" s="52"/>
      <c r="AZ10" s="52"/>
      <c r="BA10" s="52"/>
      <c r="BB10" s="53">
        <f>データ!$W$6</f>
        <v>331.72</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dpC6BxuMveaV2Xh9lRGfiLgauyxnlg+oSJe0mnuDwaLI/B9qoYZ+MsmpGo0d3E584XC77sPkbY5YfK0TpGeujQ==" saltValue="emBRM9rQCfYiTwm2G0aET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5546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172022</v>
      </c>
      <c r="D6" s="34">
        <f t="shared" si="3"/>
        <v>46</v>
      </c>
      <c r="E6" s="34">
        <f t="shared" si="3"/>
        <v>1</v>
      </c>
      <c r="F6" s="34">
        <f t="shared" si="3"/>
        <v>0</v>
      </c>
      <c r="G6" s="34">
        <f t="shared" si="3"/>
        <v>1</v>
      </c>
      <c r="H6" s="34" t="str">
        <f t="shared" si="3"/>
        <v>石川県　七尾市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72.459999999999994</v>
      </c>
      <c r="P6" s="35">
        <f t="shared" si="3"/>
        <v>95.32</v>
      </c>
      <c r="Q6" s="35">
        <f t="shared" si="3"/>
        <v>3322</v>
      </c>
      <c r="R6" s="35">
        <f t="shared" si="3"/>
        <v>52940</v>
      </c>
      <c r="S6" s="35">
        <f t="shared" si="3"/>
        <v>318.29000000000002</v>
      </c>
      <c r="T6" s="35">
        <f t="shared" si="3"/>
        <v>166.33</v>
      </c>
      <c r="U6" s="35">
        <f t="shared" si="3"/>
        <v>50116</v>
      </c>
      <c r="V6" s="35">
        <f t="shared" si="3"/>
        <v>151.08000000000001</v>
      </c>
      <c r="W6" s="35">
        <f t="shared" si="3"/>
        <v>331.72</v>
      </c>
      <c r="X6" s="36">
        <f>IF(X7="",NA(),X7)</f>
        <v>112.37</v>
      </c>
      <c r="Y6" s="36">
        <f t="shared" ref="Y6:AG6" si="4">IF(Y7="",NA(),Y7)</f>
        <v>116.01</v>
      </c>
      <c r="Z6" s="36">
        <f t="shared" si="4"/>
        <v>118.75</v>
      </c>
      <c r="AA6" s="36">
        <f t="shared" si="4"/>
        <v>115.87</v>
      </c>
      <c r="AB6" s="36">
        <f t="shared" si="4"/>
        <v>110.62</v>
      </c>
      <c r="AC6" s="36">
        <f t="shared" si="4"/>
        <v>111.96</v>
      </c>
      <c r="AD6" s="36">
        <f t="shared" si="4"/>
        <v>109.64</v>
      </c>
      <c r="AE6" s="36">
        <f t="shared" si="4"/>
        <v>110.95</v>
      </c>
      <c r="AF6" s="36">
        <f t="shared" si="4"/>
        <v>110.68</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3.62</v>
      </c>
      <c r="AP6" s="36">
        <f t="shared" si="5"/>
        <v>3.91</v>
      </c>
      <c r="AQ6" s="36">
        <f t="shared" si="5"/>
        <v>3.56</v>
      </c>
      <c r="AR6" s="36">
        <f t="shared" si="5"/>
        <v>1.03</v>
      </c>
      <c r="AS6" s="35" t="str">
        <f>IF(AS7="","",IF(AS7="-","【-】","【"&amp;SUBSTITUTE(TEXT(AS7,"#,##0.00"),"-","△")&amp;"】"))</f>
        <v>【1.05】</v>
      </c>
      <c r="AT6" s="36">
        <f>IF(AT7="",NA(),AT7)</f>
        <v>237.7</v>
      </c>
      <c r="AU6" s="36">
        <f t="shared" ref="AU6:BC6" si="6">IF(AU7="",NA(),AU7)</f>
        <v>267.16000000000003</v>
      </c>
      <c r="AV6" s="36">
        <f t="shared" si="6"/>
        <v>279.60000000000002</v>
      </c>
      <c r="AW6" s="36">
        <f t="shared" si="6"/>
        <v>296.02999999999997</v>
      </c>
      <c r="AX6" s="36">
        <f t="shared" si="6"/>
        <v>287.33</v>
      </c>
      <c r="AY6" s="36">
        <f t="shared" si="6"/>
        <v>335.95</v>
      </c>
      <c r="AZ6" s="36">
        <f t="shared" si="6"/>
        <v>371.31</v>
      </c>
      <c r="BA6" s="36">
        <f t="shared" si="6"/>
        <v>377.63</v>
      </c>
      <c r="BB6" s="36">
        <f t="shared" si="6"/>
        <v>357.34</v>
      </c>
      <c r="BC6" s="36">
        <f t="shared" si="6"/>
        <v>349.83</v>
      </c>
      <c r="BD6" s="35" t="str">
        <f>IF(BD7="","",IF(BD7="-","【-】","【"&amp;SUBSTITUTE(TEXT(BD7,"#,##0.00"),"-","△")&amp;"】"))</f>
        <v>【261.93】</v>
      </c>
      <c r="BE6" s="36">
        <f>IF(BE7="",NA(),BE7)</f>
        <v>315.92</v>
      </c>
      <c r="BF6" s="36">
        <f t="shared" ref="BF6:BN6" si="7">IF(BF7="",NA(),BF7)</f>
        <v>312.29000000000002</v>
      </c>
      <c r="BG6" s="36">
        <f t="shared" si="7"/>
        <v>307.91000000000003</v>
      </c>
      <c r="BH6" s="36">
        <f t="shared" si="7"/>
        <v>318.29000000000002</v>
      </c>
      <c r="BI6" s="36">
        <f t="shared" si="7"/>
        <v>301.08</v>
      </c>
      <c r="BJ6" s="36">
        <f t="shared" si="7"/>
        <v>319.82</v>
      </c>
      <c r="BK6" s="36">
        <f t="shared" si="7"/>
        <v>373.09</v>
      </c>
      <c r="BL6" s="36">
        <f t="shared" si="7"/>
        <v>364.71</v>
      </c>
      <c r="BM6" s="36">
        <f t="shared" si="7"/>
        <v>373.69</v>
      </c>
      <c r="BN6" s="36">
        <f t="shared" si="7"/>
        <v>314.87</v>
      </c>
      <c r="BO6" s="35" t="str">
        <f>IF(BO7="","",IF(BO7="-","【-】","【"&amp;SUBSTITUTE(TEXT(BO7,"#,##0.00"),"-","△")&amp;"】"))</f>
        <v>【270.46】</v>
      </c>
      <c r="BP6" s="36">
        <f>IF(BP7="",NA(),BP7)</f>
        <v>111.12</v>
      </c>
      <c r="BQ6" s="36">
        <f t="shared" ref="BQ6:BY6" si="8">IF(BQ7="",NA(),BQ7)</f>
        <v>114.39</v>
      </c>
      <c r="BR6" s="36">
        <f t="shared" si="8"/>
        <v>116.33</v>
      </c>
      <c r="BS6" s="36">
        <f t="shared" si="8"/>
        <v>113.08</v>
      </c>
      <c r="BT6" s="36">
        <f t="shared" si="8"/>
        <v>109.43</v>
      </c>
      <c r="BU6" s="36">
        <f t="shared" si="8"/>
        <v>105.21</v>
      </c>
      <c r="BV6" s="36">
        <f t="shared" si="8"/>
        <v>99.99</v>
      </c>
      <c r="BW6" s="36">
        <f t="shared" si="8"/>
        <v>100.65</v>
      </c>
      <c r="BX6" s="36">
        <f t="shared" si="8"/>
        <v>99.87</v>
      </c>
      <c r="BY6" s="36">
        <f t="shared" si="8"/>
        <v>103.54</v>
      </c>
      <c r="BZ6" s="35" t="str">
        <f>IF(BZ7="","",IF(BZ7="-","【-】","【"&amp;SUBSTITUTE(TEXT(BZ7,"#,##0.00"),"-","△")&amp;"】"))</f>
        <v>【103.91】</v>
      </c>
      <c r="CA6" s="36">
        <f>IF(CA7="",NA(),CA7)</f>
        <v>182.18</v>
      </c>
      <c r="CB6" s="36">
        <f t="shared" ref="CB6:CJ6" si="9">IF(CB7="",NA(),CB7)</f>
        <v>176.12</v>
      </c>
      <c r="CC6" s="36">
        <f t="shared" si="9"/>
        <v>173.82</v>
      </c>
      <c r="CD6" s="36">
        <f t="shared" si="9"/>
        <v>177.96</v>
      </c>
      <c r="CE6" s="36">
        <f t="shared" si="9"/>
        <v>184.58</v>
      </c>
      <c r="CF6" s="36">
        <f t="shared" si="9"/>
        <v>162.59</v>
      </c>
      <c r="CG6" s="36">
        <f t="shared" si="9"/>
        <v>171.15</v>
      </c>
      <c r="CH6" s="36">
        <f t="shared" si="9"/>
        <v>170.19</v>
      </c>
      <c r="CI6" s="36">
        <f t="shared" si="9"/>
        <v>171.81</v>
      </c>
      <c r="CJ6" s="36">
        <f t="shared" si="9"/>
        <v>167.46</v>
      </c>
      <c r="CK6" s="35" t="str">
        <f>IF(CK7="","",IF(CK7="-","【-】","【"&amp;SUBSTITUTE(TEXT(CK7,"#,##0.00"),"-","△")&amp;"】"))</f>
        <v>【167.11】</v>
      </c>
      <c r="CL6" s="36">
        <f>IF(CL7="",NA(),CL7)</f>
        <v>62.72</v>
      </c>
      <c r="CM6" s="36">
        <f t="shared" ref="CM6:CU6" si="10">IF(CM7="",NA(),CM7)</f>
        <v>61.16</v>
      </c>
      <c r="CN6" s="36">
        <f t="shared" si="10"/>
        <v>61.52</v>
      </c>
      <c r="CO6" s="36">
        <f t="shared" si="10"/>
        <v>61.65</v>
      </c>
      <c r="CP6" s="36">
        <f t="shared" si="10"/>
        <v>63.79</v>
      </c>
      <c r="CQ6" s="36">
        <f t="shared" si="10"/>
        <v>59.17</v>
      </c>
      <c r="CR6" s="36">
        <f t="shared" si="10"/>
        <v>58.53</v>
      </c>
      <c r="CS6" s="36">
        <f t="shared" si="10"/>
        <v>59.01</v>
      </c>
      <c r="CT6" s="36">
        <f t="shared" si="10"/>
        <v>60.03</v>
      </c>
      <c r="CU6" s="36">
        <f t="shared" si="10"/>
        <v>59.46</v>
      </c>
      <c r="CV6" s="35" t="str">
        <f>IF(CV7="","",IF(CV7="-","【-】","【"&amp;SUBSTITUTE(TEXT(CV7,"#,##0.00"),"-","△")&amp;"】"))</f>
        <v>【60.27】</v>
      </c>
      <c r="CW6" s="36">
        <f>IF(CW7="",NA(),CW7)</f>
        <v>84.98</v>
      </c>
      <c r="CX6" s="36">
        <f t="shared" ref="CX6:DF6" si="11">IF(CX7="",NA(),CX7)</f>
        <v>84.6</v>
      </c>
      <c r="CY6" s="36">
        <f t="shared" si="11"/>
        <v>85.04</v>
      </c>
      <c r="CZ6" s="36">
        <f t="shared" si="11"/>
        <v>85.51</v>
      </c>
      <c r="DA6" s="36">
        <f t="shared" si="11"/>
        <v>86.98</v>
      </c>
      <c r="DB6" s="36">
        <f t="shared" si="11"/>
        <v>87.6</v>
      </c>
      <c r="DC6" s="36">
        <f t="shared" si="11"/>
        <v>85.26</v>
      </c>
      <c r="DD6" s="36">
        <f t="shared" si="11"/>
        <v>85.37</v>
      </c>
      <c r="DE6" s="36">
        <f t="shared" si="11"/>
        <v>84.81</v>
      </c>
      <c r="DF6" s="36">
        <f t="shared" si="11"/>
        <v>87.41</v>
      </c>
      <c r="DG6" s="35" t="str">
        <f>IF(DG7="","",IF(DG7="-","【-】","【"&amp;SUBSTITUTE(TEXT(DG7,"#,##0.00"),"-","△")&amp;"】"))</f>
        <v>【89.92】</v>
      </c>
      <c r="DH6" s="36">
        <f>IF(DH7="",NA(),DH7)</f>
        <v>43.39</v>
      </c>
      <c r="DI6" s="36">
        <f t="shared" ref="DI6:DQ6" si="12">IF(DI7="",NA(),DI7)</f>
        <v>44.61</v>
      </c>
      <c r="DJ6" s="36">
        <f t="shared" si="12"/>
        <v>45.38</v>
      </c>
      <c r="DK6" s="36">
        <f t="shared" si="12"/>
        <v>46.3</v>
      </c>
      <c r="DL6" s="36">
        <f t="shared" si="12"/>
        <v>47.18</v>
      </c>
      <c r="DM6" s="36">
        <f t="shared" si="12"/>
        <v>45.25</v>
      </c>
      <c r="DN6" s="36">
        <f t="shared" si="12"/>
        <v>45.75</v>
      </c>
      <c r="DO6" s="36">
        <f t="shared" si="12"/>
        <v>46.9</v>
      </c>
      <c r="DP6" s="36">
        <f t="shared" si="12"/>
        <v>47.28</v>
      </c>
      <c r="DQ6" s="36">
        <f t="shared" si="12"/>
        <v>47.62</v>
      </c>
      <c r="DR6" s="35" t="str">
        <f>IF(DR7="","",IF(DR7="-","【-】","【"&amp;SUBSTITUTE(TEXT(DR7,"#,##0.00"),"-","△")&amp;"】"))</f>
        <v>【48.85】</v>
      </c>
      <c r="DS6" s="36">
        <f>IF(DS7="",NA(),DS7)</f>
        <v>6.95</v>
      </c>
      <c r="DT6" s="36">
        <f t="shared" ref="DT6:EB6" si="13">IF(DT7="",NA(),DT7)</f>
        <v>7.26</v>
      </c>
      <c r="DU6" s="36">
        <f t="shared" si="13"/>
        <v>8.57</v>
      </c>
      <c r="DV6" s="36">
        <f t="shared" si="13"/>
        <v>13.04</v>
      </c>
      <c r="DW6" s="36">
        <f t="shared" si="13"/>
        <v>16.079999999999998</v>
      </c>
      <c r="DX6" s="36">
        <f t="shared" si="13"/>
        <v>10.71</v>
      </c>
      <c r="DY6" s="36">
        <f t="shared" si="13"/>
        <v>10.54</v>
      </c>
      <c r="DZ6" s="36">
        <f t="shared" si="13"/>
        <v>12.03</v>
      </c>
      <c r="EA6" s="36">
        <f t="shared" si="13"/>
        <v>12.19</v>
      </c>
      <c r="EB6" s="36">
        <f t="shared" si="13"/>
        <v>16.27</v>
      </c>
      <c r="EC6" s="35" t="str">
        <f>IF(EC7="","",IF(EC7="-","【-】","【"&amp;SUBSTITUTE(TEXT(EC7,"#,##0.00"),"-","△")&amp;"】"))</f>
        <v>【17.80】</v>
      </c>
      <c r="ED6" s="36">
        <f>IF(ED7="",NA(),ED7)</f>
        <v>0.76</v>
      </c>
      <c r="EE6" s="36">
        <f t="shared" ref="EE6:EM6" si="14">IF(EE7="",NA(),EE7)</f>
        <v>0.27</v>
      </c>
      <c r="EF6" s="36">
        <f t="shared" si="14"/>
        <v>1.78</v>
      </c>
      <c r="EG6" s="36">
        <f t="shared" si="14"/>
        <v>0.04</v>
      </c>
      <c r="EH6" s="36">
        <f t="shared" si="14"/>
        <v>0.13</v>
      </c>
      <c r="EI6" s="36">
        <f t="shared" si="14"/>
        <v>0.72</v>
      </c>
      <c r="EJ6" s="36">
        <f t="shared" si="14"/>
        <v>0.56000000000000005</v>
      </c>
      <c r="EK6" s="36">
        <f t="shared" si="14"/>
        <v>0.61</v>
      </c>
      <c r="EL6" s="36">
        <f t="shared" si="14"/>
        <v>0.51</v>
      </c>
      <c r="EM6" s="36">
        <f t="shared" si="14"/>
        <v>0.63</v>
      </c>
      <c r="EN6" s="35" t="str">
        <f>IF(EN7="","",IF(EN7="-","【-】","【"&amp;SUBSTITUTE(TEXT(EN7,"#,##0.00"),"-","△")&amp;"】"))</f>
        <v>【0.70】</v>
      </c>
    </row>
    <row r="7" spans="1:144" s="37" customFormat="1" x14ac:dyDescent="0.15">
      <c r="A7" s="29"/>
      <c r="B7" s="38">
        <v>2018</v>
      </c>
      <c r="C7" s="38">
        <v>172022</v>
      </c>
      <c r="D7" s="38">
        <v>46</v>
      </c>
      <c r="E7" s="38">
        <v>1</v>
      </c>
      <c r="F7" s="38">
        <v>0</v>
      </c>
      <c r="G7" s="38">
        <v>1</v>
      </c>
      <c r="H7" s="38" t="s">
        <v>93</v>
      </c>
      <c r="I7" s="38" t="s">
        <v>94</v>
      </c>
      <c r="J7" s="38" t="s">
        <v>95</v>
      </c>
      <c r="K7" s="38" t="s">
        <v>96</v>
      </c>
      <c r="L7" s="38" t="s">
        <v>97</v>
      </c>
      <c r="M7" s="38" t="s">
        <v>98</v>
      </c>
      <c r="N7" s="39" t="s">
        <v>99</v>
      </c>
      <c r="O7" s="39">
        <v>72.459999999999994</v>
      </c>
      <c r="P7" s="39">
        <v>95.32</v>
      </c>
      <c r="Q7" s="39">
        <v>3322</v>
      </c>
      <c r="R7" s="39">
        <v>52940</v>
      </c>
      <c r="S7" s="39">
        <v>318.29000000000002</v>
      </c>
      <c r="T7" s="39">
        <v>166.33</v>
      </c>
      <c r="U7" s="39">
        <v>50116</v>
      </c>
      <c r="V7" s="39">
        <v>151.08000000000001</v>
      </c>
      <c r="W7" s="39">
        <v>331.72</v>
      </c>
      <c r="X7" s="39">
        <v>112.37</v>
      </c>
      <c r="Y7" s="39">
        <v>116.01</v>
      </c>
      <c r="Z7" s="39">
        <v>118.75</v>
      </c>
      <c r="AA7" s="39">
        <v>115.87</v>
      </c>
      <c r="AB7" s="39">
        <v>110.62</v>
      </c>
      <c r="AC7" s="39">
        <v>111.96</v>
      </c>
      <c r="AD7" s="39">
        <v>109.64</v>
      </c>
      <c r="AE7" s="39">
        <v>110.95</v>
      </c>
      <c r="AF7" s="39">
        <v>110.68</v>
      </c>
      <c r="AG7" s="39">
        <v>111.44</v>
      </c>
      <c r="AH7" s="39">
        <v>112.83</v>
      </c>
      <c r="AI7" s="39">
        <v>0</v>
      </c>
      <c r="AJ7" s="39">
        <v>0</v>
      </c>
      <c r="AK7" s="39">
        <v>0</v>
      </c>
      <c r="AL7" s="39">
        <v>0</v>
      </c>
      <c r="AM7" s="39">
        <v>0</v>
      </c>
      <c r="AN7" s="39">
        <v>0.41</v>
      </c>
      <c r="AO7" s="39">
        <v>3.62</v>
      </c>
      <c r="AP7" s="39">
        <v>3.91</v>
      </c>
      <c r="AQ7" s="39">
        <v>3.56</v>
      </c>
      <c r="AR7" s="39">
        <v>1.03</v>
      </c>
      <c r="AS7" s="39">
        <v>1.05</v>
      </c>
      <c r="AT7" s="39">
        <v>237.7</v>
      </c>
      <c r="AU7" s="39">
        <v>267.16000000000003</v>
      </c>
      <c r="AV7" s="39">
        <v>279.60000000000002</v>
      </c>
      <c r="AW7" s="39">
        <v>296.02999999999997</v>
      </c>
      <c r="AX7" s="39">
        <v>287.33</v>
      </c>
      <c r="AY7" s="39">
        <v>335.95</v>
      </c>
      <c r="AZ7" s="39">
        <v>371.31</v>
      </c>
      <c r="BA7" s="39">
        <v>377.63</v>
      </c>
      <c r="BB7" s="39">
        <v>357.34</v>
      </c>
      <c r="BC7" s="39">
        <v>349.83</v>
      </c>
      <c r="BD7" s="39">
        <v>261.93</v>
      </c>
      <c r="BE7" s="39">
        <v>315.92</v>
      </c>
      <c r="BF7" s="39">
        <v>312.29000000000002</v>
      </c>
      <c r="BG7" s="39">
        <v>307.91000000000003</v>
      </c>
      <c r="BH7" s="39">
        <v>318.29000000000002</v>
      </c>
      <c r="BI7" s="39">
        <v>301.08</v>
      </c>
      <c r="BJ7" s="39">
        <v>319.82</v>
      </c>
      <c r="BK7" s="39">
        <v>373.09</v>
      </c>
      <c r="BL7" s="39">
        <v>364.71</v>
      </c>
      <c r="BM7" s="39">
        <v>373.69</v>
      </c>
      <c r="BN7" s="39">
        <v>314.87</v>
      </c>
      <c r="BO7" s="39">
        <v>270.45999999999998</v>
      </c>
      <c r="BP7" s="39">
        <v>111.12</v>
      </c>
      <c r="BQ7" s="39">
        <v>114.39</v>
      </c>
      <c r="BR7" s="39">
        <v>116.33</v>
      </c>
      <c r="BS7" s="39">
        <v>113.08</v>
      </c>
      <c r="BT7" s="39">
        <v>109.43</v>
      </c>
      <c r="BU7" s="39">
        <v>105.21</v>
      </c>
      <c r="BV7" s="39">
        <v>99.99</v>
      </c>
      <c r="BW7" s="39">
        <v>100.65</v>
      </c>
      <c r="BX7" s="39">
        <v>99.87</v>
      </c>
      <c r="BY7" s="39">
        <v>103.54</v>
      </c>
      <c r="BZ7" s="39">
        <v>103.91</v>
      </c>
      <c r="CA7" s="39">
        <v>182.18</v>
      </c>
      <c r="CB7" s="39">
        <v>176.12</v>
      </c>
      <c r="CC7" s="39">
        <v>173.82</v>
      </c>
      <c r="CD7" s="39">
        <v>177.96</v>
      </c>
      <c r="CE7" s="39">
        <v>184.58</v>
      </c>
      <c r="CF7" s="39">
        <v>162.59</v>
      </c>
      <c r="CG7" s="39">
        <v>171.15</v>
      </c>
      <c r="CH7" s="39">
        <v>170.19</v>
      </c>
      <c r="CI7" s="39">
        <v>171.81</v>
      </c>
      <c r="CJ7" s="39">
        <v>167.46</v>
      </c>
      <c r="CK7" s="39">
        <v>167.11</v>
      </c>
      <c r="CL7" s="39">
        <v>62.72</v>
      </c>
      <c r="CM7" s="39">
        <v>61.16</v>
      </c>
      <c r="CN7" s="39">
        <v>61.52</v>
      </c>
      <c r="CO7" s="39">
        <v>61.65</v>
      </c>
      <c r="CP7" s="39">
        <v>63.79</v>
      </c>
      <c r="CQ7" s="39">
        <v>59.17</v>
      </c>
      <c r="CR7" s="39">
        <v>58.53</v>
      </c>
      <c r="CS7" s="39">
        <v>59.01</v>
      </c>
      <c r="CT7" s="39">
        <v>60.03</v>
      </c>
      <c r="CU7" s="39">
        <v>59.46</v>
      </c>
      <c r="CV7" s="39">
        <v>60.27</v>
      </c>
      <c r="CW7" s="39">
        <v>84.98</v>
      </c>
      <c r="CX7" s="39">
        <v>84.6</v>
      </c>
      <c r="CY7" s="39">
        <v>85.04</v>
      </c>
      <c r="CZ7" s="39">
        <v>85.51</v>
      </c>
      <c r="DA7" s="39">
        <v>86.98</v>
      </c>
      <c r="DB7" s="39">
        <v>87.6</v>
      </c>
      <c r="DC7" s="39">
        <v>85.26</v>
      </c>
      <c r="DD7" s="39">
        <v>85.37</v>
      </c>
      <c r="DE7" s="39">
        <v>84.81</v>
      </c>
      <c r="DF7" s="39">
        <v>87.41</v>
      </c>
      <c r="DG7" s="39">
        <v>89.92</v>
      </c>
      <c r="DH7" s="39">
        <v>43.39</v>
      </c>
      <c r="DI7" s="39">
        <v>44.61</v>
      </c>
      <c r="DJ7" s="39">
        <v>45.38</v>
      </c>
      <c r="DK7" s="39">
        <v>46.3</v>
      </c>
      <c r="DL7" s="39">
        <v>47.18</v>
      </c>
      <c r="DM7" s="39">
        <v>45.25</v>
      </c>
      <c r="DN7" s="39">
        <v>45.75</v>
      </c>
      <c r="DO7" s="39">
        <v>46.9</v>
      </c>
      <c r="DP7" s="39">
        <v>47.28</v>
      </c>
      <c r="DQ7" s="39">
        <v>47.62</v>
      </c>
      <c r="DR7" s="39">
        <v>48.85</v>
      </c>
      <c r="DS7" s="39">
        <v>6.95</v>
      </c>
      <c r="DT7" s="39">
        <v>7.26</v>
      </c>
      <c r="DU7" s="39">
        <v>8.57</v>
      </c>
      <c r="DV7" s="39">
        <v>13.04</v>
      </c>
      <c r="DW7" s="39">
        <v>16.079999999999998</v>
      </c>
      <c r="DX7" s="39">
        <v>10.71</v>
      </c>
      <c r="DY7" s="39">
        <v>10.54</v>
      </c>
      <c r="DZ7" s="39">
        <v>12.03</v>
      </c>
      <c r="EA7" s="39">
        <v>12.19</v>
      </c>
      <c r="EB7" s="39">
        <v>16.27</v>
      </c>
      <c r="EC7" s="39">
        <v>17.8</v>
      </c>
      <c r="ED7" s="39">
        <v>0.76</v>
      </c>
      <c r="EE7" s="39">
        <v>0.27</v>
      </c>
      <c r="EF7" s="39">
        <v>1.78</v>
      </c>
      <c r="EG7" s="39">
        <v>0.04</v>
      </c>
      <c r="EH7" s="39">
        <v>0.13</v>
      </c>
      <c r="EI7" s="39">
        <v>0.72</v>
      </c>
      <c r="EJ7" s="39">
        <v>0.56000000000000005</v>
      </c>
      <c r="EK7" s="39">
        <v>0.61</v>
      </c>
      <c r="EL7" s="39">
        <v>0.51</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2020-02-10T00:07:15Z</cp:lastPrinted>
  <dcterms:created xsi:type="dcterms:W3CDTF">2019-12-05T04:14:37Z</dcterms:created>
  <dcterms:modified xsi:type="dcterms:W3CDTF">2020-02-27T09:09:29Z</dcterms:modified>
  <cp:category/>
</cp:coreProperties>
</file>