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hori\Desktop\経営比較分析表\下水道\02七尾市〇\"/>
    </mc:Choice>
  </mc:AlternateContent>
  <workbookProtection workbookAlgorithmName="SHA-512" workbookHashValue="nVuMekV/ovGIL0DkvSNJQD54ACNt8cLrZvr/OcOrvMqJOgWRlKjkVwlmSKZ/NuY9oPefbs6vYYeWO2CttKMSbA==" workbookSaltValue="9vM2SWUDu6e6wyP2H70Thg==" workbookSpinCount="100000" lockStructure="1"/>
  <bookViews>
    <workbookView xWindow="0" yWindow="0" windowWidth="19200" windowHeight="589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AL10" i="4"/>
  <c r="AD10" i="4"/>
  <c r="W10" i="4"/>
  <c r="B10" i="4"/>
  <c r="BB8" i="4"/>
  <c r="I8" i="4"/>
  <c r="C10" i="5" l="1"/>
  <c r="D10" i="5"/>
  <c r="E10" i="5"/>
  <c r="B10" i="5"/>
</calcChain>
</file>

<file path=xl/sharedStrings.xml><?xml version="1.0" encoding="utf-8"?>
<sst xmlns="http://schemas.openxmlformats.org/spreadsheetml/2006/main" count="317" uniqueCount="111">
  <si>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</si>
  <si>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</si>
  <si>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</si>
  <si>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</si>
  <si>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</si>
  <si>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</si>
  <si>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</si>
  <si>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</si>
  <si>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</si>
  <si>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</si>
  <si>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</si>
  <si>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</si>
  <si>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</si>
  <si>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</si>
  <si>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</si>
  <si>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</si>
  <si>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</si>
  <si>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</si>
  <si>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</si>
  <si>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</si>
  <si>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</si>
  <si>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</si>
  <si>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</si>
  <si>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</si>
  <si>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</si>
  <si>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</si>
  <si>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</si>
  <si>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</si>
  <si>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</si>
  <si>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</si>
  <si>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</si>
  <si>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</si>
  <si>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</si>
  <si>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</si>
  <si>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</si>
  <si>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</si>
  <si>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</si>
  <si>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</si>
  <si>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</si>
  <si>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</si>
  <si>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</si>
  <si>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</si>
  <si>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</si>
  <si>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</si>
  <si>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</si>
  <si>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</si>
  <si>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</si>
  <si>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</si>
  <si>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</si>
  <si>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</si>
  <si>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</si>
  <si>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</si>
  <si>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</si>
  <si>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</si>
  <si>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</si>
  <si>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</si>
  <si>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</si>
  <si>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</si>
  <si>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</si>
  <si>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</si>
  <si>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</si>
  <si>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</si>
  <si>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</si>
  <si>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</si>
  <si>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</si>
  <si>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</si>
  <si>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</si>
  <si>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</si>
  <si>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</si>
  <si>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</si>
  <si>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</si>
  <si>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</si>
  <si>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</si>
  <si>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</si>
  <si>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</si>
  <si>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</si>
  <si>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</si>
  <si>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</si>
  <si>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</si>
  <si>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</si>
  <si>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</si>
  <si>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</si>
  <si>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</si>
  <si>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</si>
  <si>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</si>
  <si>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</si>
  <si>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</si>
  <si>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</si>
  <si>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</si>
  <si>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</si>
  <si>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</si>
  <si>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</si>
  <si>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</si>
  <si>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</si>
  <si>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</si>
  <si>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</si>
  <si>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</si>
  <si>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</si>
  <si>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</si>
  <si>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</si>
  <si>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</si>
  <si>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</si>
  <si>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</si>
  <si>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</si>
  <si>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</si>
  <si>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</si>
  <si>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</si>
  <si>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</si>
  <si>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規模が小さく収益が少ないことに加え、人口減少や節水社会の進行等による有収水量の減少により使用料収入が減少している。また、整備事業に要した起債の償還額が増加しており、収益に対して企業債償還費の比率が高いため、①経常収支比率及び②累積欠損金比率の数値が悪化している状況にある。
　④企業債残高対事業規模比率は、使用料収入に対し整備事業に要した企業債の残高が大きいことから類似団体と比較すると高い状況にある。
　⑤経費回収率及び⑥汚水処理原価は、①収益的収支比率同様、経費の内訳の見直し以降、数値が改善されている。
　⑧水洗化率は、１００％で推移している。</t>
    <rPh sb="1" eb="3">
      <t>ジギョウ</t>
    </rPh>
    <rPh sb="3" eb="5">
      <t>キボ</t>
    </rPh>
    <rPh sb="6" eb="7">
      <t>チイ</t>
    </rPh>
    <rPh sb="9" eb="11">
      <t>シュウエキ</t>
    </rPh>
    <rPh sb="12" eb="13">
      <t>スク</t>
    </rPh>
    <rPh sb="18" eb="19">
      <t>クワ</t>
    </rPh>
    <rPh sb="21" eb="23">
      <t>ジンコウ</t>
    </rPh>
    <rPh sb="23" eb="25">
      <t>ゲンショウ</t>
    </rPh>
    <rPh sb="26" eb="28">
      <t>セッスイ</t>
    </rPh>
    <rPh sb="28" eb="30">
      <t>シャカイ</t>
    </rPh>
    <rPh sb="31" eb="33">
      <t>シンコウ</t>
    </rPh>
    <rPh sb="33" eb="34">
      <t>トウ</t>
    </rPh>
    <rPh sb="37" eb="39">
      <t>ユウシュウ</t>
    </rPh>
    <rPh sb="39" eb="41">
      <t>スイリョウ</t>
    </rPh>
    <rPh sb="42" eb="44">
      <t>ゲンショウ</t>
    </rPh>
    <rPh sb="47" eb="50">
      <t>シヨウリョウ</t>
    </rPh>
    <rPh sb="50" eb="52">
      <t>シュウニュウ</t>
    </rPh>
    <rPh sb="53" eb="55">
      <t>ゲンショウ</t>
    </rPh>
    <rPh sb="63" eb="65">
      <t>セイビ</t>
    </rPh>
    <rPh sb="65" eb="67">
      <t>ジギョウ</t>
    </rPh>
    <rPh sb="68" eb="69">
      <t>ヨウ</t>
    </rPh>
    <rPh sb="71" eb="73">
      <t>キサイ</t>
    </rPh>
    <rPh sb="74" eb="76">
      <t>ショウカン</t>
    </rPh>
    <rPh sb="76" eb="77">
      <t>ガク</t>
    </rPh>
    <rPh sb="78" eb="80">
      <t>ゾウカ</t>
    </rPh>
    <rPh sb="85" eb="87">
      <t>シュウエキ</t>
    </rPh>
    <rPh sb="88" eb="89">
      <t>タイ</t>
    </rPh>
    <rPh sb="91" eb="93">
      <t>キギョウ</t>
    </rPh>
    <rPh sb="93" eb="94">
      <t>サイ</t>
    </rPh>
    <rPh sb="94" eb="96">
      <t>ショウカン</t>
    </rPh>
    <rPh sb="96" eb="97">
      <t>ヒ</t>
    </rPh>
    <rPh sb="98" eb="100">
      <t>ヒリツ</t>
    </rPh>
    <rPh sb="101" eb="102">
      <t>タカ</t>
    </rPh>
    <rPh sb="107" eb="109">
      <t>ケイジョウ</t>
    </rPh>
    <rPh sb="109" eb="111">
      <t>シュウシ</t>
    </rPh>
    <rPh sb="111" eb="113">
      <t>ヒリツ</t>
    </rPh>
    <rPh sb="113" eb="114">
      <t>オヨ</t>
    </rPh>
    <rPh sb="116" eb="118">
      <t>ルイセキ</t>
    </rPh>
    <rPh sb="118" eb="120">
      <t>ケッソン</t>
    </rPh>
    <rPh sb="120" eb="121">
      <t>キン</t>
    </rPh>
    <rPh sb="121" eb="123">
      <t>ヒリツ</t>
    </rPh>
    <rPh sb="124" eb="126">
      <t>スウチ</t>
    </rPh>
    <rPh sb="127" eb="129">
      <t>アッカ</t>
    </rPh>
    <rPh sb="133" eb="135">
      <t>ジョウキョウ</t>
    </rPh>
    <rPh sb="142" eb="144">
      <t>キギョウ</t>
    </rPh>
    <rPh sb="144" eb="145">
      <t>サイ</t>
    </rPh>
    <rPh sb="145" eb="147">
      <t>ザンダカ</t>
    </rPh>
    <rPh sb="147" eb="148">
      <t>タイ</t>
    </rPh>
    <rPh sb="148" eb="150">
      <t>ジギョウ</t>
    </rPh>
    <rPh sb="150" eb="152">
      <t>キボ</t>
    </rPh>
    <rPh sb="152" eb="154">
      <t>ヒリツ</t>
    </rPh>
    <rPh sb="156" eb="159">
      <t>シヨウリョウ</t>
    </rPh>
    <rPh sb="159" eb="161">
      <t>シュウニュウ</t>
    </rPh>
    <rPh sb="162" eb="163">
      <t>タイ</t>
    </rPh>
    <rPh sb="164" eb="166">
      <t>セイビ</t>
    </rPh>
    <rPh sb="166" eb="168">
      <t>ジギョウ</t>
    </rPh>
    <rPh sb="172" eb="174">
      <t>キギョウ</t>
    </rPh>
    <rPh sb="179" eb="180">
      <t>オオ</t>
    </rPh>
    <rPh sb="186" eb="188">
      <t>ルイジ</t>
    </rPh>
    <rPh sb="188" eb="190">
      <t>ダンタイ</t>
    </rPh>
    <rPh sb="191" eb="193">
      <t>ヒカク</t>
    </rPh>
    <rPh sb="196" eb="197">
      <t>タカ</t>
    </rPh>
    <rPh sb="198" eb="200">
      <t>ジョウキョウ</t>
    </rPh>
    <rPh sb="207" eb="209">
      <t>ケイヒ</t>
    </rPh>
    <rPh sb="209" eb="211">
      <t>カイシュウ</t>
    </rPh>
    <rPh sb="211" eb="212">
      <t>リツ</t>
    </rPh>
    <rPh sb="212" eb="213">
      <t>オヨ</t>
    </rPh>
    <rPh sb="215" eb="217">
      <t>オスイ</t>
    </rPh>
    <rPh sb="217" eb="219">
      <t>ショリ</t>
    </rPh>
    <rPh sb="219" eb="221">
      <t>ゲンカ</t>
    </rPh>
    <rPh sb="224" eb="227">
      <t>シュウエキテキ</t>
    </rPh>
    <rPh sb="227" eb="229">
      <t>シュウシ</t>
    </rPh>
    <rPh sb="229" eb="231">
      <t>ヒリツ</t>
    </rPh>
    <rPh sb="231" eb="233">
      <t>ドウヨウ</t>
    </rPh>
    <rPh sb="234" eb="236">
      <t>ケイヒ</t>
    </rPh>
    <rPh sb="237" eb="239">
      <t>ウチワケ</t>
    </rPh>
    <rPh sb="240" eb="242">
      <t>ミナオ</t>
    </rPh>
    <rPh sb="243" eb="245">
      <t>イコウ</t>
    </rPh>
    <rPh sb="246" eb="248">
      <t>スウチ</t>
    </rPh>
    <rPh sb="249" eb="251">
      <t>カイゼン</t>
    </rPh>
    <rPh sb="260" eb="263">
      <t>スイセンカ</t>
    </rPh>
    <rPh sb="263" eb="264">
      <t>リツ</t>
    </rPh>
    <rPh sb="271" eb="273">
      <t>スイイ</t>
    </rPh>
    <phoneticPr fontId="4"/>
  </si>
  <si>
    <t>　浄化槽躯体には、更新が必要な老朽化は見られないが、ブロワーや排水ポンプ等の機器設備類で部品の取替えなどの修繕が増加傾向にある。</t>
    <rPh sb="31" eb="33">
      <t>ハイスイ</t>
    </rPh>
    <rPh sb="36" eb="37">
      <t>ナド</t>
    </rPh>
    <rPh sb="44" eb="46">
      <t>ブヒン</t>
    </rPh>
    <rPh sb="47" eb="49">
      <t>トリカ</t>
    </rPh>
    <rPh sb="53" eb="55">
      <t>シュウゼン</t>
    </rPh>
    <rPh sb="56" eb="58">
      <t>ゾウカ</t>
    </rPh>
    <rPh sb="58" eb="60">
      <t>ケイコウ</t>
    </rPh>
    <phoneticPr fontId="4"/>
  </si>
  <si>
    <r>
      <t>　人口減少により有収水量の減少が進む中、今後、老朽化により浄化槽躯体や機器設備類の修繕や更新が増加していくことが予想される。また、これらの施設は整備時期が同時期</t>
    </r>
    <r>
      <rPr>
        <sz val="11"/>
        <color theme="1"/>
        <rFont val="ＭＳ ゴシック"/>
        <family val="3"/>
        <charset val="128"/>
      </rPr>
      <t>であったことから、修繕や更新も一時期に</t>
    </r>
    <r>
      <rPr>
        <sz val="11"/>
        <color theme="1"/>
        <rFont val="ＭＳ ゴシック"/>
        <family val="3"/>
        <charset val="128"/>
      </rPr>
      <t>集中することが予想される。
　事業規模が小さく使用料収入等の収益の増加は見込めないが、他の個別処理事業と一体的に管理委託を行うことによる維持管理費の縮減や更新費用の平準化により経営の健全化に努める。
　なお、当該事業は平成３０年度より地方公営企業の一部を適用している。</t>
    </r>
    <rPh sb="20" eb="21">
      <t>イマ</t>
    </rPh>
    <rPh sb="44" eb="46">
      <t>コウシン</t>
    </rPh>
    <rPh sb="69" eb="71">
      <t>シセツ</t>
    </rPh>
    <rPh sb="89" eb="91">
      <t>シュウゼン</t>
    </rPh>
    <rPh sb="92" eb="94">
      <t>コウシン</t>
    </rPh>
    <rPh sb="119" eb="120">
      <t>チイ</t>
    </rPh>
    <rPh sb="142" eb="143">
      <t>タ</t>
    </rPh>
    <rPh sb="144" eb="146">
      <t>コベツ</t>
    </rPh>
    <rPh sb="146" eb="148">
      <t>ショリ</t>
    </rPh>
    <rPh sb="148" eb="150">
      <t>ジギョウ</t>
    </rPh>
    <rPh sb="151" eb="153">
      <t>イッタイ</t>
    </rPh>
    <rPh sb="157" eb="159">
      <t>イタク</t>
    </rPh>
    <rPh sb="160" eb="161">
      <t>オコナ</t>
    </rPh>
    <rPh sb="176" eb="178">
      <t>コウシン</t>
    </rPh>
    <rPh sb="178" eb="180">
      <t>ヒヨウ</t>
    </rPh>
    <rPh sb="181" eb="184">
      <t>ヘイジュンカ</t>
    </rPh>
    <rPh sb="187" eb="189">
      <t>ケイエイ</t>
    </rPh>
    <rPh sb="190" eb="193">
      <t>ケンゼンカ</t>
    </rPh>
    <rPh sb="203" eb="205">
      <t>トウガイ</t>
    </rPh>
    <rPh sb="205" eb="207">
      <t>ジギョウ</t>
    </rPh>
    <rPh sb="208" eb="210">
      <t>ヘイセイ</t>
    </rPh>
    <rPh sb="212" eb="214">
      <t>ネンド</t>
    </rPh>
    <rPh sb="216" eb="222">
      <t>チホウコウエイキギョウ</t>
    </rPh>
    <rPh sb="223" eb="225">
      <t>イチブ</t>
    </rPh>
    <rPh sb="226" eb="228">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</si>
</sst>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BC-45DF-8486-7345ECD3A9C3}"/>
            </c:ext>
          </c:extLst>
        </c:ser>
        <c:dLbls>
          <c:showLegendKey val="0"/>
          <c:showVal val="0"/>
          <c:showCatName val="0"/>
          <c:showSerName val="0"/>
          <c:showPercent val="0"/>
          <c:showBubbleSize val="0"/>
        </c:dLbls>
        <c:gapWidth val="150"/>
        <c:axId val="159588040"/>
        <c:axId val="15958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FBC-45DF-8486-7345ECD3A9C3}"/>
            </c:ext>
          </c:extLst>
        </c:ser>
        <c:dLbls>
          <c:showLegendKey val="0"/>
          <c:showVal val="0"/>
          <c:showCatName val="0"/>
          <c:showSerName val="0"/>
          <c:showPercent val="0"/>
          <c:showBubbleSize val="0"/>
        </c:dLbls>
        <c:marker val="1"/>
        <c:smooth val="0"/>
        <c:axId val="159588040"/>
        <c:axId val="159586472"/>
      </c:lineChart>
      <c:dateAx>
        <c:axId val="159588040"/>
        <c:scaling>
          <c:orientation val="minMax"/>
        </c:scaling>
        <c:delete val="1"/>
        <c:axPos val="b"/>
        <c:numFmt formatCode="ge" sourceLinked="1"/>
        <c:majorTickMark val="none"/>
        <c:minorTickMark val="none"/>
        <c:tickLblPos val="none"/>
        <c:crossAx val="159586472"/>
        <c:crosses val="autoZero"/>
        <c:auto val="1"/>
        <c:lblOffset val="100"/>
        <c:baseTimeUnit val="years"/>
      </c:dateAx>
      <c:valAx>
        <c:axId val="15958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8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33.33</c:v>
                </c:pt>
              </c:numCache>
            </c:numRef>
          </c:val>
          <c:extLst xmlns:c16r2="http://schemas.microsoft.com/office/drawing/2015/06/chart">
            <c:ext xmlns:c16="http://schemas.microsoft.com/office/drawing/2014/chart" uri="{C3380CC4-5D6E-409C-BE32-E72D297353CC}">
              <c16:uniqueId val="{00000000-1F81-47FF-96D6-DF74075E382D}"/>
            </c:ext>
          </c:extLst>
        </c:ser>
        <c:dLbls>
          <c:showLegendKey val="0"/>
          <c:showVal val="0"/>
          <c:showCatName val="0"/>
          <c:showSerName val="0"/>
          <c:showPercent val="0"/>
          <c:showBubbleSize val="0"/>
        </c:dLbls>
        <c:gapWidth val="150"/>
        <c:axId val="402197984"/>
        <c:axId val="40220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50.56</c:v>
                </c:pt>
              </c:numCache>
            </c:numRef>
          </c:val>
          <c:smooth val="0"/>
          <c:extLst xmlns:c16r2="http://schemas.microsoft.com/office/drawing/2015/06/chart">
            <c:ext xmlns:c16="http://schemas.microsoft.com/office/drawing/2014/chart" uri="{C3380CC4-5D6E-409C-BE32-E72D297353CC}">
              <c16:uniqueId val="{00000001-1F81-47FF-96D6-DF74075E382D}"/>
            </c:ext>
          </c:extLst>
        </c:ser>
        <c:dLbls>
          <c:showLegendKey val="0"/>
          <c:showVal val="0"/>
          <c:showCatName val="0"/>
          <c:showSerName val="0"/>
          <c:showPercent val="0"/>
          <c:showBubbleSize val="0"/>
        </c:dLbls>
        <c:marker val="1"/>
        <c:smooth val="0"/>
        <c:axId val="402197984"/>
        <c:axId val="402201512"/>
      </c:lineChart>
      <c:dateAx>
        <c:axId val="402197984"/>
        <c:scaling>
          <c:orientation val="minMax"/>
        </c:scaling>
        <c:delete val="1"/>
        <c:axPos val="b"/>
        <c:numFmt formatCode="ge" sourceLinked="1"/>
        <c:majorTickMark val="none"/>
        <c:minorTickMark val="none"/>
        <c:tickLblPos val="none"/>
        <c:crossAx val="402201512"/>
        <c:crosses val="autoZero"/>
        <c:auto val="1"/>
        <c:lblOffset val="100"/>
        <c:baseTimeUnit val="years"/>
      </c:dateAx>
      <c:valAx>
        <c:axId val="40220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1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F111-4AB3-B1EA-CF8511579C58}"/>
            </c:ext>
          </c:extLst>
        </c:ser>
        <c:dLbls>
          <c:showLegendKey val="0"/>
          <c:showVal val="0"/>
          <c:showCatName val="0"/>
          <c:showSerName val="0"/>
          <c:showPercent val="0"/>
          <c:showBubbleSize val="0"/>
        </c:dLbls>
        <c:gapWidth val="150"/>
        <c:axId val="402203472"/>
        <c:axId val="40219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83.85</c:v>
                </c:pt>
              </c:numCache>
            </c:numRef>
          </c:val>
          <c:smooth val="0"/>
          <c:extLst xmlns:c16r2="http://schemas.microsoft.com/office/drawing/2015/06/chart">
            <c:ext xmlns:c16="http://schemas.microsoft.com/office/drawing/2014/chart" uri="{C3380CC4-5D6E-409C-BE32-E72D297353CC}">
              <c16:uniqueId val="{00000001-F111-4AB3-B1EA-CF8511579C58}"/>
            </c:ext>
          </c:extLst>
        </c:ser>
        <c:dLbls>
          <c:showLegendKey val="0"/>
          <c:showVal val="0"/>
          <c:showCatName val="0"/>
          <c:showSerName val="0"/>
          <c:showPercent val="0"/>
          <c:showBubbleSize val="0"/>
        </c:dLbls>
        <c:marker val="1"/>
        <c:smooth val="0"/>
        <c:axId val="402203472"/>
        <c:axId val="402198376"/>
      </c:lineChart>
      <c:dateAx>
        <c:axId val="402203472"/>
        <c:scaling>
          <c:orientation val="minMax"/>
        </c:scaling>
        <c:delete val="1"/>
        <c:axPos val="b"/>
        <c:numFmt formatCode="ge" sourceLinked="1"/>
        <c:majorTickMark val="none"/>
        <c:minorTickMark val="none"/>
        <c:tickLblPos val="none"/>
        <c:crossAx val="402198376"/>
        <c:crosses val="autoZero"/>
        <c:auto val="1"/>
        <c:lblOffset val="100"/>
        <c:baseTimeUnit val="years"/>
      </c:dateAx>
      <c:valAx>
        <c:axId val="40219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20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62.67</c:v>
                </c:pt>
              </c:numCache>
            </c:numRef>
          </c:val>
          <c:extLst xmlns:c16r2="http://schemas.microsoft.com/office/drawing/2015/06/chart">
            <c:ext xmlns:c16="http://schemas.microsoft.com/office/drawing/2014/chart" uri="{C3380CC4-5D6E-409C-BE32-E72D297353CC}">
              <c16:uniqueId val="{00000000-0869-4084-9B72-661759EAB8CC}"/>
            </c:ext>
          </c:extLst>
        </c:ser>
        <c:dLbls>
          <c:showLegendKey val="0"/>
          <c:showVal val="0"/>
          <c:showCatName val="0"/>
          <c:showSerName val="0"/>
          <c:showPercent val="0"/>
          <c:showBubbleSize val="0"/>
        </c:dLbls>
        <c:gapWidth val="150"/>
        <c:axId val="159588432"/>
        <c:axId val="40244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86.84</c:v>
                </c:pt>
              </c:numCache>
            </c:numRef>
          </c:val>
          <c:smooth val="0"/>
          <c:extLst xmlns:c16r2="http://schemas.microsoft.com/office/drawing/2015/06/chart">
            <c:ext xmlns:c16="http://schemas.microsoft.com/office/drawing/2014/chart" uri="{C3380CC4-5D6E-409C-BE32-E72D297353CC}">
              <c16:uniqueId val="{00000001-0869-4084-9B72-661759EAB8CC}"/>
            </c:ext>
          </c:extLst>
        </c:ser>
        <c:dLbls>
          <c:showLegendKey val="0"/>
          <c:showVal val="0"/>
          <c:showCatName val="0"/>
          <c:showSerName val="0"/>
          <c:showPercent val="0"/>
          <c:showBubbleSize val="0"/>
        </c:dLbls>
        <c:marker val="1"/>
        <c:smooth val="0"/>
        <c:axId val="159588432"/>
        <c:axId val="402443152"/>
      </c:lineChart>
      <c:dateAx>
        <c:axId val="159588432"/>
        <c:scaling>
          <c:orientation val="minMax"/>
        </c:scaling>
        <c:delete val="1"/>
        <c:axPos val="b"/>
        <c:numFmt formatCode="ge" sourceLinked="1"/>
        <c:majorTickMark val="none"/>
        <c:minorTickMark val="none"/>
        <c:tickLblPos val="none"/>
        <c:crossAx val="402443152"/>
        <c:crosses val="autoZero"/>
        <c:auto val="1"/>
        <c:lblOffset val="100"/>
        <c:baseTimeUnit val="years"/>
      </c:dateAx>
      <c:valAx>
        <c:axId val="40244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8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20.51</c:v>
                </c:pt>
              </c:numCache>
            </c:numRef>
          </c:val>
          <c:extLst xmlns:c16r2="http://schemas.microsoft.com/office/drawing/2015/06/chart">
            <c:ext xmlns:c16="http://schemas.microsoft.com/office/drawing/2014/chart" uri="{C3380CC4-5D6E-409C-BE32-E72D297353CC}">
              <c16:uniqueId val="{00000000-EC6A-4D31-A119-446AD200EC68}"/>
            </c:ext>
          </c:extLst>
        </c:ser>
        <c:dLbls>
          <c:showLegendKey val="0"/>
          <c:showVal val="0"/>
          <c:showCatName val="0"/>
          <c:showSerName val="0"/>
          <c:showPercent val="0"/>
          <c:showBubbleSize val="0"/>
        </c:dLbls>
        <c:gapWidth val="150"/>
        <c:axId val="402442368"/>
        <c:axId val="40244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44.22</c:v>
                </c:pt>
              </c:numCache>
            </c:numRef>
          </c:val>
          <c:smooth val="0"/>
          <c:extLst xmlns:c16r2="http://schemas.microsoft.com/office/drawing/2015/06/chart">
            <c:ext xmlns:c16="http://schemas.microsoft.com/office/drawing/2014/chart" uri="{C3380CC4-5D6E-409C-BE32-E72D297353CC}">
              <c16:uniqueId val="{00000001-EC6A-4D31-A119-446AD200EC68}"/>
            </c:ext>
          </c:extLst>
        </c:ser>
        <c:dLbls>
          <c:showLegendKey val="0"/>
          <c:showVal val="0"/>
          <c:showCatName val="0"/>
          <c:showSerName val="0"/>
          <c:showPercent val="0"/>
          <c:showBubbleSize val="0"/>
        </c:dLbls>
        <c:marker val="1"/>
        <c:smooth val="0"/>
        <c:axId val="402442368"/>
        <c:axId val="402442760"/>
      </c:lineChart>
      <c:dateAx>
        <c:axId val="402442368"/>
        <c:scaling>
          <c:orientation val="minMax"/>
        </c:scaling>
        <c:delete val="1"/>
        <c:axPos val="b"/>
        <c:numFmt formatCode="ge" sourceLinked="1"/>
        <c:majorTickMark val="none"/>
        <c:minorTickMark val="none"/>
        <c:tickLblPos val="none"/>
        <c:crossAx val="402442760"/>
        <c:crosses val="autoZero"/>
        <c:auto val="1"/>
        <c:lblOffset val="100"/>
        <c:baseTimeUnit val="years"/>
      </c:dateAx>
      <c:valAx>
        <c:axId val="40244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4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97-4DD8-B3A7-87C2F449684E}"/>
            </c:ext>
          </c:extLst>
        </c:ser>
        <c:dLbls>
          <c:showLegendKey val="0"/>
          <c:showVal val="0"/>
          <c:showCatName val="0"/>
          <c:showSerName val="0"/>
          <c:showPercent val="0"/>
          <c:showBubbleSize val="0"/>
        </c:dLbls>
        <c:gapWidth val="150"/>
        <c:axId val="402443936"/>
        <c:axId val="40244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797-4DD8-B3A7-87C2F449684E}"/>
            </c:ext>
          </c:extLst>
        </c:ser>
        <c:dLbls>
          <c:showLegendKey val="0"/>
          <c:showVal val="0"/>
          <c:showCatName val="0"/>
          <c:showSerName val="0"/>
          <c:showPercent val="0"/>
          <c:showBubbleSize val="0"/>
        </c:dLbls>
        <c:marker val="1"/>
        <c:smooth val="0"/>
        <c:axId val="402443936"/>
        <c:axId val="402441584"/>
      </c:lineChart>
      <c:dateAx>
        <c:axId val="402443936"/>
        <c:scaling>
          <c:orientation val="minMax"/>
        </c:scaling>
        <c:delete val="1"/>
        <c:axPos val="b"/>
        <c:numFmt formatCode="ge" sourceLinked="1"/>
        <c:majorTickMark val="none"/>
        <c:minorTickMark val="none"/>
        <c:tickLblPos val="none"/>
        <c:crossAx val="402441584"/>
        <c:crosses val="autoZero"/>
        <c:auto val="1"/>
        <c:lblOffset val="100"/>
        <c:baseTimeUnit val="years"/>
      </c:dateAx>
      <c:valAx>
        <c:axId val="40244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4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219.48</c:v>
                </c:pt>
              </c:numCache>
            </c:numRef>
          </c:val>
          <c:extLst xmlns:c16r2="http://schemas.microsoft.com/office/drawing/2015/06/chart">
            <c:ext xmlns:c16="http://schemas.microsoft.com/office/drawing/2014/chart" uri="{C3380CC4-5D6E-409C-BE32-E72D297353CC}">
              <c16:uniqueId val="{00000000-9F42-490E-B638-7C982D59BE88}"/>
            </c:ext>
          </c:extLst>
        </c:ser>
        <c:dLbls>
          <c:showLegendKey val="0"/>
          <c:showVal val="0"/>
          <c:showCatName val="0"/>
          <c:showSerName val="0"/>
          <c:showPercent val="0"/>
          <c:showBubbleSize val="0"/>
        </c:dLbls>
        <c:gapWidth val="150"/>
        <c:axId val="402385720"/>
        <c:axId val="40238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254.32</c:v>
                </c:pt>
              </c:numCache>
            </c:numRef>
          </c:val>
          <c:smooth val="0"/>
          <c:extLst xmlns:c16r2="http://schemas.microsoft.com/office/drawing/2015/06/chart">
            <c:ext xmlns:c16="http://schemas.microsoft.com/office/drawing/2014/chart" uri="{C3380CC4-5D6E-409C-BE32-E72D297353CC}">
              <c16:uniqueId val="{00000001-9F42-490E-B638-7C982D59BE88}"/>
            </c:ext>
          </c:extLst>
        </c:ser>
        <c:dLbls>
          <c:showLegendKey val="0"/>
          <c:showVal val="0"/>
          <c:showCatName val="0"/>
          <c:showSerName val="0"/>
          <c:showPercent val="0"/>
          <c:showBubbleSize val="0"/>
        </c:dLbls>
        <c:marker val="1"/>
        <c:smooth val="0"/>
        <c:axId val="402385720"/>
        <c:axId val="402387680"/>
      </c:lineChart>
      <c:dateAx>
        <c:axId val="402385720"/>
        <c:scaling>
          <c:orientation val="minMax"/>
        </c:scaling>
        <c:delete val="1"/>
        <c:axPos val="b"/>
        <c:numFmt formatCode="ge" sourceLinked="1"/>
        <c:majorTickMark val="none"/>
        <c:minorTickMark val="none"/>
        <c:tickLblPos val="none"/>
        <c:crossAx val="402387680"/>
        <c:crosses val="autoZero"/>
        <c:auto val="1"/>
        <c:lblOffset val="100"/>
        <c:baseTimeUnit val="years"/>
      </c:dateAx>
      <c:valAx>
        <c:axId val="4023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38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630.91999999999996</c:v>
                </c:pt>
              </c:numCache>
            </c:numRef>
          </c:val>
          <c:extLst xmlns:c16r2="http://schemas.microsoft.com/office/drawing/2015/06/chart">
            <c:ext xmlns:c16="http://schemas.microsoft.com/office/drawing/2014/chart" uri="{C3380CC4-5D6E-409C-BE32-E72D297353CC}">
              <c16:uniqueId val="{00000000-EBE3-41C8-ACBD-C4E1C63F091A}"/>
            </c:ext>
          </c:extLst>
        </c:ser>
        <c:dLbls>
          <c:showLegendKey val="0"/>
          <c:showVal val="0"/>
          <c:showCatName val="0"/>
          <c:showSerName val="0"/>
          <c:showPercent val="0"/>
          <c:showBubbleSize val="0"/>
        </c:dLbls>
        <c:gapWidth val="150"/>
        <c:axId val="402386504"/>
        <c:axId val="40238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277.89</c:v>
                </c:pt>
              </c:numCache>
            </c:numRef>
          </c:val>
          <c:smooth val="0"/>
          <c:extLst xmlns:c16r2="http://schemas.microsoft.com/office/drawing/2015/06/chart">
            <c:ext xmlns:c16="http://schemas.microsoft.com/office/drawing/2014/chart" uri="{C3380CC4-5D6E-409C-BE32-E72D297353CC}">
              <c16:uniqueId val="{00000001-EBE3-41C8-ACBD-C4E1C63F091A}"/>
            </c:ext>
          </c:extLst>
        </c:ser>
        <c:dLbls>
          <c:showLegendKey val="0"/>
          <c:showVal val="0"/>
          <c:showCatName val="0"/>
          <c:showSerName val="0"/>
          <c:showPercent val="0"/>
          <c:showBubbleSize val="0"/>
        </c:dLbls>
        <c:marker val="1"/>
        <c:smooth val="0"/>
        <c:axId val="402386504"/>
        <c:axId val="402386112"/>
      </c:lineChart>
      <c:dateAx>
        <c:axId val="402386504"/>
        <c:scaling>
          <c:orientation val="minMax"/>
        </c:scaling>
        <c:delete val="1"/>
        <c:axPos val="b"/>
        <c:numFmt formatCode="ge" sourceLinked="1"/>
        <c:majorTickMark val="none"/>
        <c:minorTickMark val="none"/>
        <c:tickLblPos val="none"/>
        <c:crossAx val="402386112"/>
        <c:crosses val="autoZero"/>
        <c:auto val="1"/>
        <c:lblOffset val="100"/>
        <c:baseTimeUnit val="years"/>
      </c:dateAx>
      <c:valAx>
        <c:axId val="4023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38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3215.99</c:v>
                </c:pt>
              </c:numCache>
            </c:numRef>
          </c:val>
          <c:extLst xmlns:c16r2="http://schemas.microsoft.com/office/drawing/2015/06/chart">
            <c:ext xmlns:c16="http://schemas.microsoft.com/office/drawing/2014/chart" uri="{C3380CC4-5D6E-409C-BE32-E72D297353CC}">
              <c16:uniqueId val="{00000000-8274-45BB-A8D8-58BAEDE5B915}"/>
            </c:ext>
          </c:extLst>
        </c:ser>
        <c:dLbls>
          <c:showLegendKey val="0"/>
          <c:showVal val="0"/>
          <c:showCatName val="0"/>
          <c:showSerName val="0"/>
          <c:showPercent val="0"/>
          <c:showBubbleSize val="0"/>
        </c:dLbls>
        <c:gapWidth val="150"/>
        <c:axId val="402384544"/>
        <c:axId val="40220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855.65</c:v>
                </c:pt>
              </c:numCache>
            </c:numRef>
          </c:val>
          <c:smooth val="0"/>
          <c:extLst xmlns:c16r2="http://schemas.microsoft.com/office/drawing/2015/06/chart">
            <c:ext xmlns:c16="http://schemas.microsoft.com/office/drawing/2014/chart" uri="{C3380CC4-5D6E-409C-BE32-E72D297353CC}">
              <c16:uniqueId val="{00000001-8274-45BB-A8D8-58BAEDE5B915}"/>
            </c:ext>
          </c:extLst>
        </c:ser>
        <c:dLbls>
          <c:showLegendKey val="0"/>
          <c:showVal val="0"/>
          <c:showCatName val="0"/>
          <c:showSerName val="0"/>
          <c:showPercent val="0"/>
          <c:showBubbleSize val="0"/>
        </c:dLbls>
        <c:marker val="1"/>
        <c:smooth val="0"/>
        <c:axId val="402384544"/>
        <c:axId val="402204256"/>
      </c:lineChart>
      <c:dateAx>
        <c:axId val="402384544"/>
        <c:scaling>
          <c:orientation val="minMax"/>
        </c:scaling>
        <c:delete val="1"/>
        <c:axPos val="b"/>
        <c:numFmt formatCode="ge" sourceLinked="1"/>
        <c:majorTickMark val="none"/>
        <c:minorTickMark val="none"/>
        <c:tickLblPos val="none"/>
        <c:crossAx val="402204256"/>
        <c:crosses val="autoZero"/>
        <c:auto val="1"/>
        <c:lblOffset val="100"/>
        <c:baseTimeUnit val="years"/>
      </c:dateAx>
      <c:valAx>
        <c:axId val="4022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3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3291-4BD7-B8DC-4A5FBFB9CFAE}"/>
            </c:ext>
          </c:extLst>
        </c:ser>
        <c:dLbls>
          <c:showLegendKey val="0"/>
          <c:showVal val="0"/>
          <c:showCatName val="0"/>
          <c:showSerName val="0"/>
          <c:showPercent val="0"/>
          <c:showBubbleSize val="0"/>
        </c:dLbls>
        <c:gapWidth val="150"/>
        <c:axId val="402205432"/>
        <c:axId val="40219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52.23</c:v>
                </c:pt>
              </c:numCache>
            </c:numRef>
          </c:val>
          <c:smooth val="0"/>
          <c:extLst xmlns:c16r2="http://schemas.microsoft.com/office/drawing/2015/06/chart">
            <c:ext xmlns:c16="http://schemas.microsoft.com/office/drawing/2014/chart" uri="{C3380CC4-5D6E-409C-BE32-E72D297353CC}">
              <c16:uniqueId val="{00000001-3291-4BD7-B8DC-4A5FBFB9CFAE}"/>
            </c:ext>
          </c:extLst>
        </c:ser>
        <c:dLbls>
          <c:showLegendKey val="0"/>
          <c:showVal val="0"/>
          <c:showCatName val="0"/>
          <c:showSerName val="0"/>
          <c:showPercent val="0"/>
          <c:showBubbleSize val="0"/>
        </c:dLbls>
        <c:marker val="1"/>
        <c:smooth val="0"/>
        <c:axId val="402205432"/>
        <c:axId val="402199552"/>
      </c:lineChart>
      <c:dateAx>
        <c:axId val="402205432"/>
        <c:scaling>
          <c:orientation val="minMax"/>
        </c:scaling>
        <c:delete val="1"/>
        <c:axPos val="b"/>
        <c:numFmt formatCode="ge" sourceLinked="1"/>
        <c:majorTickMark val="none"/>
        <c:minorTickMark val="none"/>
        <c:tickLblPos val="none"/>
        <c:crossAx val="402199552"/>
        <c:crosses val="autoZero"/>
        <c:auto val="1"/>
        <c:lblOffset val="100"/>
        <c:baseTimeUnit val="years"/>
      </c:dateAx>
      <c:valAx>
        <c:axId val="4021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20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161.66</c:v>
                </c:pt>
              </c:numCache>
            </c:numRef>
          </c:val>
          <c:extLst xmlns:c16r2="http://schemas.microsoft.com/office/drawing/2015/06/chart">
            <c:ext xmlns:c16="http://schemas.microsoft.com/office/drawing/2014/chart" uri="{C3380CC4-5D6E-409C-BE32-E72D297353CC}">
              <c16:uniqueId val="{00000000-A608-46C8-B88C-8A1521EFDB96}"/>
            </c:ext>
          </c:extLst>
        </c:ser>
        <c:dLbls>
          <c:showLegendKey val="0"/>
          <c:showVal val="0"/>
          <c:showCatName val="0"/>
          <c:showSerName val="0"/>
          <c:showPercent val="0"/>
          <c:showBubbleSize val="0"/>
        </c:dLbls>
        <c:gapWidth val="150"/>
        <c:axId val="402199944"/>
        <c:axId val="40220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294.05</c:v>
                </c:pt>
              </c:numCache>
            </c:numRef>
          </c:val>
          <c:smooth val="0"/>
          <c:extLst xmlns:c16r2="http://schemas.microsoft.com/office/drawing/2015/06/chart">
            <c:ext xmlns:c16="http://schemas.microsoft.com/office/drawing/2014/chart" uri="{C3380CC4-5D6E-409C-BE32-E72D297353CC}">
              <c16:uniqueId val="{00000001-A608-46C8-B88C-8A1521EFDB96}"/>
            </c:ext>
          </c:extLst>
        </c:ser>
        <c:dLbls>
          <c:showLegendKey val="0"/>
          <c:showVal val="0"/>
          <c:showCatName val="0"/>
          <c:showSerName val="0"/>
          <c:showPercent val="0"/>
          <c:showBubbleSize val="0"/>
        </c:dLbls>
        <c:marker val="1"/>
        <c:smooth val="0"/>
        <c:axId val="402199944"/>
        <c:axId val="402201120"/>
      </c:lineChart>
      <c:dateAx>
        <c:axId val="402199944"/>
        <c:scaling>
          <c:orientation val="minMax"/>
        </c:scaling>
        <c:delete val="1"/>
        <c:axPos val="b"/>
        <c:numFmt formatCode="ge" sourceLinked="1"/>
        <c:majorTickMark val="none"/>
        <c:minorTickMark val="none"/>
        <c:tickLblPos val="none"/>
        <c:crossAx val="402201120"/>
        <c:crosses val="autoZero"/>
        <c:auto val="1"/>
        <c:lblOffset val="100"/>
        <c:baseTimeUnit val="years"/>
      </c:dateAx>
      <c:valAx>
        <c:axId val="4022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19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【180.68】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七尾市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tr">
        <f>データ!$M$6</f>
        <v>非設置</v>
      </c>
      <c r="AE8" s="49"/>
      <c r="AF8" s="49"/>
      <c r="AG8" s="49"/>
      <c r="AH8" s="49"/>
      <c r="AI8" s="49"/>
      <c r="AJ8" s="49"/>
      <c r="AK8" s="3"/>
      <c r="AL8" s="50">
        <f>データ!S6</f>
        <v>52940</v>
      </c>
      <c r="AM8" s="50"/>
      <c r="AN8" s="50"/>
      <c r="AO8" s="50"/>
      <c r="AP8" s="50"/>
      <c r="AQ8" s="50"/>
      <c r="AR8" s="50"/>
      <c r="AS8" s="50"/>
      <c r="AT8" s="45">
        <f>データ!T6</f>
        <v>318.29000000000002</v>
      </c>
      <c r="AU8" s="45"/>
      <c r="AV8" s="45"/>
      <c r="AW8" s="45"/>
      <c r="AX8" s="45"/>
      <c r="AY8" s="45"/>
      <c r="AZ8" s="45"/>
      <c r="BA8" s="45"/>
      <c r="BB8" s="45">
        <f>データ!U6</f>
        <v>166.33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5.73</v>
      </c>
      <c r="J10" s="45"/>
      <c r="K10" s="45"/>
      <c r="L10" s="45"/>
      <c r="M10" s="45"/>
      <c r="N10" s="45"/>
      <c r="O10" s="45"/>
      <c r="P10" s="45">
        <f>データ!P6</f>
        <v>0.15</v>
      </c>
      <c r="Q10" s="45"/>
      <c r="R10" s="45"/>
      <c r="S10" s="45"/>
      <c r="T10" s="45"/>
      <c r="U10" s="45"/>
      <c r="V10" s="45"/>
      <c r="W10" s="45">
        <f>データ!Q6</f>
        <v>100</v>
      </c>
      <c r="X10" s="45"/>
      <c r="Y10" s="45"/>
      <c r="Z10" s="45"/>
      <c r="AA10" s="45"/>
      <c r="AB10" s="45"/>
      <c r="AC10" s="45"/>
      <c r="AD10" s="50">
        <f>データ!R6</f>
        <v>3348</v>
      </c>
      <c r="AE10" s="50"/>
      <c r="AF10" s="50"/>
      <c r="AG10" s="50"/>
      <c r="AH10" s="50"/>
      <c r="AI10" s="50"/>
      <c r="AJ10" s="50"/>
      <c r="AK10" s="2"/>
      <c r="AL10" s="50">
        <f>データ!V6</f>
        <v>78</v>
      </c>
      <c r="AM10" s="50"/>
      <c r="AN10" s="50"/>
      <c r="AO10" s="50"/>
      <c r="AP10" s="50"/>
      <c r="AQ10" s="50"/>
      <c r="AR10" s="50"/>
      <c r="AS10" s="50"/>
      <c r="AT10" s="45">
        <f>データ!W6</f>
        <v>0.14000000000000001</v>
      </c>
      <c r="AU10" s="45"/>
      <c r="AV10" s="45"/>
      <c r="AW10" s="45"/>
      <c r="AX10" s="45"/>
      <c r="AY10" s="45"/>
      <c r="AZ10" s="45"/>
      <c r="BA10" s="45"/>
      <c r="BB10" s="45">
        <f>データ!X6</f>
        <v>557.14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【91.71】</v>
      </c>
      <c r="F85" s="26" t="str">
        <f>データ!AT6</f>
        <v>【180.68】</v>
      </c>
      <c r="G85" s="26" t="str">
        <f>データ!BE6</f>
        <v>【273.97】</v>
      </c>
      <c r="H85" s="26" t="str">
        <f>データ!BP6</f>
        <v>【860.68】</v>
      </c>
      <c r="I85" s="26" t="str">
        <f>データ!CA6</f>
        <v>【52.12】</v>
      </c>
      <c r="J85" s="26" t="str">
        <f>データ!CL6</f>
        <v>【299.14】</v>
      </c>
      <c r="K85" s="26" t="str">
        <f>データ!CW6</f>
        <v>【50.35】</v>
      </c>
      <c r="L85" s="26" t="str">
        <f>データ!DH6</f>
        <v>【81.14】</v>
      </c>
      <c r="M85" s="26" t="str">
        <f>データ!DS6</f>
        <v>【38.00】</v>
      </c>
      <c r="N85" s="26" t="str">
        <f>データ!ED6</f>
        <v>【-】</v>
      </c>
      <c r="O85" s="26" t="str">
        <f>データ!EO6</f>
        <v>【-】</v>
      </c>
    </row>
  </sheetData>
  <sheetProtection algorithmName="SHA-512" hashValue="SYE2adDnqJ5Du/XJvaz702/PeIha0TJcjXE++q1bQcVjs7j8GY51cTKHuMGSifsDfNyZ39mO/kyL6aBylFVC2w==" saltValue="QLdvjSE5g37lk7BGSX4c3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172022</v>
      </c>
      <c r="D6" s="33">
        <f t="shared" si="3"/>
        <v>46</v>
      </c>
      <c r="E6" s="33">
        <f t="shared" si="3"/>
        <v>18</v>
      </c>
      <c r="F6" s="33">
        <f t="shared" si="3"/>
        <v>1</v>
      </c>
      <c r="G6" s="33">
        <f t="shared" si="3"/>
        <v>0</v>
      </c>
      <c r="H6" s="33" t="str">
        <f t="shared" si="3"/>
        <v>石川県　七尾市</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5.73</v>
      </c>
      <c r="P6" s="34">
        <f t="shared" si="3"/>
        <v>0.15</v>
      </c>
      <c r="Q6" s="34">
        <f t="shared" si="3"/>
        <v>100</v>
      </c>
      <c r="R6" s="34">
        <f t="shared" si="3"/>
        <v>3348</v>
      </c>
      <c r="S6" s="34">
        <f t="shared" si="3"/>
        <v>52940</v>
      </c>
      <c r="T6" s="34">
        <f t="shared" si="3"/>
        <v>318.29000000000002</v>
      </c>
      <c r="U6" s="34">
        <f t="shared" si="3"/>
        <v>166.33</v>
      </c>
      <c r="V6" s="34">
        <f t="shared" si="3"/>
        <v>78</v>
      </c>
      <c r="W6" s="34">
        <f t="shared" si="3"/>
        <v>0.14000000000000001</v>
      </c>
      <c r="X6" s="34">
        <f t="shared" si="3"/>
        <v>557.14</v>
      </c>
      <c r="Y6" s="35" t="str">
        <f>IF(Y7="",NA(),Y7)</f>
        <v>-</v>
      </c>
      <c r="Z6" s="35" t="str">
        <f t="shared" ref="Z6:AH6" si="4">IF(Z7="",NA(),Z7)</f>
        <v>-</v>
      </c>
      <c r="AA6" s="35" t="str">
        <f t="shared" si="4"/>
        <v>-</v>
      </c>
      <c r="AB6" s="35" t="str">
        <f t="shared" si="4"/>
        <v>-</v>
      </c>
      <c r="AC6" s="35">
        <f t="shared" si="4"/>
        <v>62.67</v>
      </c>
      <c r="AD6" s="35" t="str">
        <f t="shared" si="4"/>
        <v>-</v>
      </c>
      <c r="AE6" s="35" t="str">
        <f t="shared" si="4"/>
        <v>-</v>
      </c>
      <c r="AF6" s="35" t="str">
        <f t="shared" si="4"/>
        <v>-</v>
      </c>
      <c r="AG6" s="35" t="str">
        <f t="shared" si="4"/>
        <v>-</v>
      </c>
      <c r="AH6" s="35">
        <f t="shared" si="4"/>
        <v>86.84</v>
      </c>
      <c r="AI6" s="34" t="str">
        <f>IF(AI7="","",IF(AI7="-","【-】","【"&amp;SUBSTITUTE(TEXT(AI7,"#,##0.00"),"-","△")&amp;"】"))</f>
        <v>【91.71】</v>
      </c>
      <c r="AJ6" s="35" t="str">
        <f>IF(AJ7="",NA(),AJ7)</f>
        <v>-</v>
      </c>
      <c r="AK6" s="35" t="str">
        <f t="shared" ref="AK6:AS6" si="5">IF(AK7="",NA(),AK7)</f>
        <v>-</v>
      </c>
      <c r="AL6" s="35" t="str">
        <f t="shared" si="5"/>
        <v>-</v>
      </c>
      <c r="AM6" s="35" t="str">
        <f t="shared" si="5"/>
        <v>-</v>
      </c>
      <c r="AN6" s="35">
        <f t="shared" si="5"/>
        <v>219.48</v>
      </c>
      <c r="AO6" s="35" t="str">
        <f t="shared" si="5"/>
        <v>-</v>
      </c>
      <c r="AP6" s="35" t="str">
        <f t="shared" si="5"/>
        <v>-</v>
      </c>
      <c r="AQ6" s="35" t="str">
        <f t="shared" si="5"/>
        <v>-</v>
      </c>
      <c r="AR6" s="35" t="str">
        <f t="shared" si="5"/>
        <v>-</v>
      </c>
      <c r="AS6" s="35">
        <f t="shared" si="5"/>
        <v>254.32</v>
      </c>
      <c r="AT6" s="34" t="str">
        <f>IF(AT7="","",IF(AT7="-","【-】","【"&amp;SUBSTITUTE(TEXT(AT7,"#,##0.00"),"-","△")&amp;"】"))</f>
        <v>【180.68】</v>
      </c>
      <c r="AU6" s="35" t="str">
        <f>IF(AU7="",NA(),AU7)</f>
        <v>-</v>
      </c>
      <c r="AV6" s="35" t="str">
        <f t="shared" ref="AV6:BD6" si="6">IF(AV7="",NA(),AV7)</f>
        <v>-</v>
      </c>
      <c r="AW6" s="35" t="str">
        <f t="shared" si="6"/>
        <v>-</v>
      </c>
      <c r="AX6" s="35" t="str">
        <f t="shared" si="6"/>
        <v>-</v>
      </c>
      <c r="AY6" s="35">
        <f t="shared" si="6"/>
        <v>630.91999999999996</v>
      </c>
      <c r="AZ6" s="35" t="str">
        <f t="shared" si="6"/>
        <v>-</v>
      </c>
      <c r="BA6" s="35" t="str">
        <f t="shared" si="6"/>
        <v>-</v>
      </c>
      <c r="BB6" s="35" t="str">
        <f t="shared" si="6"/>
        <v>-</v>
      </c>
      <c r="BC6" s="35" t="str">
        <f t="shared" si="6"/>
        <v>-</v>
      </c>
      <c r="BD6" s="35">
        <f t="shared" si="6"/>
        <v>277.89</v>
      </c>
      <c r="BE6" s="34" t="str">
        <f>IF(BE7="","",IF(BE7="-","【-】","【"&amp;SUBSTITUTE(TEXT(BE7,"#,##0.00"),"-","△")&amp;"】"))</f>
        <v>【273.97】</v>
      </c>
      <c r="BF6" s="35" t="str">
        <f>IF(BF7="",NA(),BF7)</f>
        <v>-</v>
      </c>
      <c r="BG6" s="35" t="str">
        <f t="shared" ref="BG6:BO6" si="7">IF(BG7="",NA(),BG7)</f>
        <v>-</v>
      </c>
      <c r="BH6" s="35" t="str">
        <f t="shared" si="7"/>
        <v>-</v>
      </c>
      <c r="BI6" s="35" t="str">
        <f t="shared" si="7"/>
        <v>-</v>
      </c>
      <c r="BJ6" s="35">
        <f t="shared" si="7"/>
        <v>3215.99</v>
      </c>
      <c r="BK6" s="35" t="str">
        <f t="shared" si="7"/>
        <v>-</v>
      </c>
      <c r="BL6" s="35" t="str">
        <f t="shared" si="7"/>
        <v>-</v>
      </c>
      <c r="BM6" s="35" t="str">
        <f t="shared" si="7"/>
        <v>-</v>
      </c>
      <c r="BN6" s="35" t="str">
        <f t="shared" si="7"/>
        <v>-</v>
      </c>
      <c r="BO6" s="35">
        <f t="shared" si="7"/>
        <v>855.65</v>
      </c>
      <c r="BP6" s="34" t="str">
        <f>IF(BP7="","",IF(BP7="-","【-】","【"&amp;SUBSTITUTE(TEXT(BP7,"#,##0.00"),"-","△")&amp;"】"))</f>
        <v>【860.68】</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52.23</v>
      </c>
      <c r="CA6" s="34" t="str">
        <f>IF(CA7="","",IF(CA7="-","【-】","【"&amp;SUBSTITUTE(TEXT(CA7,"#,##0.00"),"-","△")&amp;"】"))</f>
        <v>【52.12】</v>
      </c>
      <c r="CB6" s="35" t="str">
        <f>IF(CB7="",NA(),CB7)</f>
        <v>-</v>
      </c>
      <c r="CC6" s="35" t="str">
        <f t="shared" ref="CC6:CK6" si="9">IF(CC7="",NA(),CC7)</f>
        <v>-</v>
      </c>
      <c r="CD6" s="35" t="str">
        <f t="shared" si="9"/>
        <v>-</v>
      </c>
      <c r="CE6" s="35" t="str">
        <f t="shared" si="9"/>
        <v>-</v>
      </c>
      <c r="CF6" s="35">
        <f t="shared" si="9"/>
        <v>161.66</v>
      </c>
      <c r="CG6" s="35" t="str">
        <f t="shared" si="9"/>
        <v>-</v>
      </c>
      <c r="CH6" s="35" t="str">
        <f t="shared" si="9"/>
        <v>-</v>
      </c>
      <c r="CI6" s="35" t="str">
        <f t="shared" si="9"/>
        <v>-</v>
      </c>
      <c r="CJ6" s="35" t="str">
        <f t="shared" si="9"/>
        <v>-</v>
      </c>
      <c r="CK6" s="35">
        <f t="shared" si="9"/>
        <v>294.05</v>
      </c>
      <c r="CL6" s="34" t="str">
        <f>IF(CL7="","",IF(CL7="-","【-】","【"&amp;SUBSTITUTE(TEXT(CL7,"#,##0.00"),"-","△")&amp;"】"))</f>
        <v>【299.14】</v>
      </c>
      <c r="CM6" s="35" t="str">
        <f>IF(CM7="",NA(),CM7)</f>
        <v>-</v>
      </c>
      <c r="CN6" s="35" t="str">
        <f t="shared" ref="CN6:CV6" si="10">IF(CN7="",NA(),CN7)</f>
        <v>-</v>
      </c>
      <c r="CO6" s="35" t="str">
        <f t="shared" si="10"/>
        <v>-</v>
      </c>
      <c r="CP6" s="35" t="str">
        <f t="shared" si="10"/>
        <v>-</v>
      </c>
      <c r="CQ6" s="35">
        <f t="shared" si="10"/>
        <v>33.33</v>
      </c>
      <c r="CR6" s="35" t="str">
        <f t="shared" si="10"/>
        <v>-</v>
      </c>
      <c r="CS6" s="35" t="str">
        <f t="shared" si="10"/>
        <v>-</v>
      </c>
      <c r="CT6" s="35" t="str">
        <f t="shared" si="10"/>
        <v>-</v>
      </c>
      <c r="CU6" s="35" t="str">
        <f t="shared" si="10"/>
        <v>-</v>
      </c>
      <c r="CV6" s="35">
        <f t="shared" si="10"/>
        <v>50.56</v>
      </c>
      <c r="CW6" s="34" t="str">
        <f>IF(CW7="","",IF(CW7="-","【-】","【"&amp;SUBSTITUTE(TEXT(CW7,"#,##0.00"),"-","△")&amp;"】"))</f>
        <v>【50.35】</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83.85</v>
      </c>
      <c r="DH6" s="34" t="str">
        <f>IF(DH7="","",IF(DH7="-","【-】","【"&amp;SUBSTITUTE(TEXT(DH7,"#,##0.00"),"-","△")&amp;"】"))</f>
        <v>【81.14】</v>
      </c>
      <c r="DI6" s="35" t="str">
        <f>IF(DI7="",NA(),DI7)</f>
        <v>-</v>
      </c>
      <c r="DJ6" s="35" t="str">
        <f t="shared" ref="DJ6:DR6" si="12">IF(DJ7="",NA(),DJ7)</f>
        <v>-</v>
      </c>
      <c r="DK6" s="35" t="str">
        <f t="shared" si="12"/>
        <v>-</v>
      </c>
      <c r="DL6" s="35" t="str">
        <f t="shared" si="12"/>
        <v>-</v>
      </c>
      <c r="DM6" s="35">
        <f t="shared" si="12"/>
        <v>20.51</v>
      </c>
      <c r="DN6" s="35" t="str">
        <f t="shared" si="12"/>
        <v>-</v>
      </c>
      <c r="DO6" s="35" t="str">
        <f t="shared" si="12"/>
        <v>-</v>
      </c>
      <c r="DP6" s="35" t="str">
        <f t="shared" si="12"/>
        <v>-</v>
      </c>
      <c r="DQ6" s="35" t="str">
        <f t="shared" si="12"/>
        <v>-</v>
      </c>
      <c r="DR6" s="35">
        <f t="shared" si="12"/>
        <v>44.22</v>
      </c>
      <c r="DS6" s="34" t="str">
        <f>IF(DS7="","",IF(DS7="-","【-】","【"&amp;SUBSTITUTE(TEXT(DS7,"#,##0.00"),"-","△")&amp;"】"))</f>
        <v>【38.00】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172022</v>
      </c>
      <c r="D7" s="37">
        <v>46</v>
      </c>
      <c r="E7" s="37">
        <v>18</v>
      </c>
      <c r="F7" s="37">
        <v>1</v>
      </c>
      <c r="G7" s="37">
        <v>0</v>
      </c>
      <c r="H7" s="37" t="s">
        <v>96</v>
      </c>
      <c r="I7" s="37" t="s">
        <v>97</v>
      </c>
      <c r="J7" s="37" t="s">
        <v>98</v>
      </c>
      <c r="K7" s="37" t="s">
        <v>99</v>
      </c>
      <c r="L7" s="37" t="s">
        <v>100</v>
      </c>
      <c r="M7" s="37" t="s">
        <v>101</v>
      </c>
      <c r="N7" s="38" t="s">
        <v>102</v>
      </c>
      <c r="O7" s="38">
        <v>5.73</v>
      </c>
      <c r="P7" s="38">
        <v>0.15</v>
      </c>
      <c r="Q7" s="38">
        <v>100</v>
      </c>
      <c r="R7" s="38">
        <v>3348</v>
      </c>
      <c r="S7" s="38">
        <v>52940</v>
      </c>
      <c r="T7" s="38">
        <v>318.29000000000002</v>
      </c>
      <c r="U7" s="38">
        <v>166.33</v>
      </c>
      <c r="V7" s="38">
        <v>78</v>
      </c>
      <c r="W7" s="38">
        <v>0.14000000000000001</v>
      </c>
      <c r="X7" s="38">
        <v>557.14</v>
      </c>
      <c r="Y7" s="38" t="s">
        <v>102</v>
      </c>
      <c r="Z7" s="38" t="s">
        <v>102</v>
      </c>
      <c r="AA7" s="38" t="s">
        <v>102</v>
      </c>
      <c r="AB7" s="38" t="s">
        <v>102</v>
      </c>
      <c r="AC7" s="38">
        <v>62.67</v>
      </c>
      <c r="AD7" s="38" t="s">
        <v>102</v>
      </c>
      <c r="AE7" s="38" t="s">
        <v>102</v>
      </c>
      <c r="AF7" s="38" t="s">
        <v>102</v>
      </c>
      <c r="AG7" s="38" t="s">
        <v>102</v>
      </c>
      <c r="AH7" s="38">
        <v>86.84</v>
      </c>
      <c r="AI7" s="38">
        <v>91.71</v>
      </c>
      <c r="AJ7" s="38" t="s">
        <v>102</v>
      </c>
      <c r="AK7" s="38" t="s">
        <v>102</v>
      </c>
      <c r="AL7" s="38" t="s">
        <v>102</v>
      </c>
      <c r="AM7" s="38" t="s">
        <v>102</v>
      </c>
      <c r="AN7" s="38">
        <v>219.48</v>
      </c>
      <c r="AO7" s="38" t="s">
        <v>102</v>
      </c>
      <c r="AP7" s="38" t="s">
        <v>102</v>
      </c>
      <c r="AQ7" s="38" t="s">
        <v>102</v>
      </c>
      <c r="AR7" s="38" t="s">
        <v>102</v>
      </c>
      <c r="AS7" s="38">
        <v>254.32</v>
      </c>
      <c r="AT7" s="38">
        <v>180.68</v>
      </c>
      <c r="AU7" s="38" t="s">
        <v>102</v>
      </c>
      <c r="AV7" s="38" t="s">
        <v>102</v>
      </c>
      <c r="AW7" s="38" t="s">
        <v>102</v>
      </c>
      <c r="AX7" s="38" t="s">
        <v>102</v>
      </c>
      <c r="AY7" s="38">
        <v>630.91999999999996</v>
      </c>
      <c r="AZ7" s="38" t="s">
        <v>102</v>
      </c>
      <c r="BA7" s="38" t="s">
        <v>102</v>
      </c>
      <c r="BB7" s="38" t="s">
        <v>102</v>
      </c>
      <c r="BC7" s="38" t="s">
        <v>102</v>
      </c>
      <c r="BD7" s="38">
        <v>277.89</v>
      </c>
      <c r="BE7" s="38">
        <v>273.97000000000003</v>
      </c>
      <c r="BF7" s="38" t="s">
        <v>102</v>
      </c>
      <c r="BG7" s="38" t="s">
        <v>102</v>
      </c>
      <c r="BH7" s="38" t="s">
        <v>102</v>
      </c>
      <c r="BI7" s="38" t="s">
        <v>102</v>
      </c>
      <c r="BJ7" s="38">
        <v>3215.99</v>
      </c>
      <c r="BK7" s="38" t="s">
        <v>102</v>
      </c>
      <c r="BL7" s="38" t="s">
        <v>102</v>
      </c>
      <c r="BM7" s="38" t="s">
        <v>102</v>
      </c>
      <c r="BN7" s="38" t="s">
        <v>102</v>
      </c>
      <c r="BO7" s="38">
        <v>855.65</v>
      </c>
      <c r="BP7" s="38">
        <v>860.68</v>
      </c>
      <c r="BQ7" s="38" t="s">
        <v>102</v>
      </c>
      <c r="BR7" s="38" t="s">
        <v>102</v>
      </c>
      <c r="BS7" s="38" t="s">
        <v>102</v>
      </c>
      <c r="BT7" s="38" t="s">
        <v>102</v>
      </c>
      <c r="BU7" s="38">
        <v>100</v>
      </c>
      <c r="BV7" s="38" t="s">
        <v>102</v>
      </c>
      <c r="BW7" s="38" t="s">
        <v>102</v>
      </c>
      <c r="BX7" s="38" t="s">
        <v>102</v>
      </c>
      <c r="BY7" s="38" t="s">
        <v>102</v>
      </c>
      <c r="BZ7" s="38">
        <v>52.23</v>
      </c>
      <c r="CA7" s="38">
        <v>52.12</v>
      </c>
      <c r="CB7" s="38" t="s">
        <v>102</v>
      </c>
      <c r="CC7" s="38" t="s">
        <v>102</v>
      </c>
      <c r="CD7" s="38" t="s">
        <v>102</v>
      </c>
      <c r="CE7" s="38" t="s">
        <v>102</v>
      </c>
      <c r="CF7" s="38">
        <v>161.66</v>
      </c>
      <c r="CG7" s="38" t="s">
        <v>102</v>
      </c>
      <c r="CH7" s="38" t="s">
        <v>102</v>
      </c>
      <c r="CI7" s="38" t="s">
        <v>102</v>
      </c>
      <c r="CJ7" s="38" t="s">
        <v>102</v>
      </c>
      <c r="CK7" s="38">
        <v>294.05</v>
      </c>
      <c r="CL7" s="38">
        <v>299.14</v>
      </c>
      <c r="CM7" s="38" t="s">
        <v>102</v>
      </c>
      <c r="CN7" s="38" t="s">
        <v>102</v>
      </c>
      <c r="CO7" s="38" t="s">
        <v>102</v>
      </c>
      <c r="CP7" s="38" t="s">
        <v>102</v>
      </c>
      <c r="CQ7" s="38">
        <v>33.33</v>
      </c>
      <c r="CR7" s="38" t="s">
        <v>102</v>
      </c>
      <c r="CS7" s="38" t="s">
        <v>102</v>
      </c>
      <c r="CT7" s="38" t="s">
        <v>102</v>
      </c>
      <c r="CU7" s="38" t="s">
        <v>102</v>
      </c>
      <c r="CV7" s="38">
        <v>50.56</v>
      </c>
      <c r="CW7" s="38">
        <v>50.35</v>
      </c>
      <c r="CX7" s="38" t="s">
        <v>102</v>
      </c>
      <c r="CY7" s="38" t="s">
        <v>102</v>
      </c>
      <c r="CZ7" s="38" t="s">
        <v>102</v>
      </c>
      <c r="DA7" s="38" t="s">
        <v>102</v>
      </c>
      <c r="DB7" s="38">
        <v>100</v>
      </c>
      <c r="DC7" s="38" t="s">
        <v>102</v>
      </c>
      <c r="DD7" s="38" t="s">
        <v>102</v>
      </c>
      <c r="DE7" s="38" t="s">
        <v>102</v>
      </c>
      <c r="DF7" s="38" t="s">
        <v>102</v>
      </c>
      <c r="DG7" s="38">
        <v>83.85</v>
      </c>
      <c r="DH7" s="38">
        <v>81.14</v>
      </c>
      <c r="DI7" s="38" t="s">
        <v>102</v>
      </c>
      <c r="DJ7" s="38" t="s">
        <v>102</v>
      </c>
      <c r="DK7" s="38" t="s">
        <v>102</v>
      </c>
      <c r="DL7" s="38" t="s">
        <v>102</v>
      </c>
      <c r="DM7" s="38">
        <v>20.51</v>
      </c>
      <c r="DN7" s="38" t="s">
        <v>102</v>
      </c>
      <c r="DO7" s="38" t="s">
        <v>102</v>
      </c>
      <c r="DP7" s="38" t="s">
        <v>102</v>
      </c>
      <c r="DQ7" s="38" t="s">
        <v>102</v>
      </c>
      <c r="DR7" s="38">
        <v>44.22</v>
      </c>
      <c r="DS7" s="38">
        <v>38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　智之</cp:lastModifiedBy>
  <cp:lastPrinted>2020-02-10T00:05:30Z</cp:lastPrinted>
  <dcterms:created xsi:type="dcterms:W3CDTF">2019-12-05T04:58:23Z</dcterms:created>
  <dcterms:modified xsi:type="dcterms:W3CDTF">2020-02-17T04:05:00Z</dcterms:modified>
  <cp:category/>
</cp:coreProperties>
</file>