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74.65\料金業務課nas\庶務経理担当(上水）\★経営戦略策定及び経営比較分析表\経営比較分析表の分析\R1\"/>
    </mc:Choice>
  </mc:AlternateContent>
  <workbookProtection workbookAlgorithmName="SHA-512" workbookHashValue="s2FTknHaHE5mKuCVpuFMlr9yx24bo80UjNm6f3tLxMM+X6vUbIb4536U8MNBJT+kxgwsVHR61W/vvkPFOxHRAg==" workbookSaltValue="8Q8Oc3YjxNsMCX2kbG410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<sst xmlns="http://schemas.openxmlformats.org/spreadsheetml/2006/main" count="220" uniqueCount="107">
  <si>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</si>
  <si>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</si>
  <si>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</si>
  <si>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</si>
  <si>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</si>
  <si>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</si>
  <si>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</si>
  <si>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</si>
  <si>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</si>
  <si>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</si>
  <si>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</si>
  <si>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</si>
  <si>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</si>
  <si>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</si>
  <si>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</si>
  <si>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</si>
  <si>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</si>
  <si>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</si>
  <si>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</si>
  <si>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</si>
  <si>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</si>
  <si>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</si>
  <si>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</si>
  <si>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</si>
  <si>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</si>
  <si>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</si>
  <si>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</si>
  <si>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</si>
  <si>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</si>
  <si>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</si>
  <si>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</si>
  <si>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</si>
  <si>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</si>
  <si>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</si>
  <si>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</si>
  <si>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</si>
  <si>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</si>
  <si>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</si>
  <si>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</si>
  <si>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</si>
  <si>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</si>
  <si>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</si>
  <si>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</si>
  <si>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</si>
  <si>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</si>
  <si>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</si>
  <si>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</si>
  <si>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</si>
  <si>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</si>
  <si>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</si>
  <si>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</si>
  <si>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</si>
  <si>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</si>
  <si>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</si>
  <si>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</si>
  <si>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</si>
  <si>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</si>
  <si>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</si>
  <si>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</si>
  <si>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</si>
  <si>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</si>
  <si>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</si>
  <si>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</si>
  <si>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</si>
  <si>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</si>
  <si>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</si>
  <si>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</si>
  <si>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</si>
  <si>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</si>
  <si>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</si>
  <si>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</si>
  <si>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</si>
  <si>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</si>
  <si>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</si>
  <si>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</si>
  <si>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</si>
  <si>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</si>
  <si>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</si>
  <si>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</si>
  <si>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</si>
  <si>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</si>
  <si>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</si>
  <si>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</si>
  <si>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</si>
  <si>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</si>
  <si>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</si>
  <si>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</si>
  <si>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</si>
  <si>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</si>
  <si>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</si>
  <si>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</si>
  <si>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</si>
  <si>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</si>
  <si>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</si>
  <si>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</si>
  <si>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</si>
  <si>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</si>
  <si>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</si>
  <si>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</si>
  <si>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</si>
  <si>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</si>
  <si>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</si>
  <si>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</si>
  <si>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</si>
  <si>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道事業の収入については、少子高齢化による人口減少や節水機器の普及による水需要減により減少していくことが見込まれます。その中で、より効率的な施設の更新やライフサイクルコストを意識したインフラの整備の必要性が高まっています。このような中でも直近５年間の経常収支比率は、いずれも１００％を超えており安定的に健全経営を行うことができています。
　一方で、低い施設利用率については、石川県水、川北水系、上清水水系の３つの水源を持っているという小松市の特殊性であり、震災や渇水に強いという側面もありますので、この部分は残しながら施設のダウンサイジングを検討し施設利用率が向上できるよう努めて参ります。
　また、有収率については、全国的に見ても高い水準を維持していることから、今後も漏水対策に努め高い収益性を維持していきたいと考えています。</t>
    <rPh sb="22" eb="24">
      <t>ジンコウ</t>
    </rPh>
    <rPh sb="24" eb="26">
      <t>ゲンショウ</t>
    </rPh>
    <rPh sb="29" eb="31">
      <t>キキ</t>
    </rPh>
    <rPh sb="32" eb="34">
      <t>フキュウ</t>
    </rPh>
    <rPh sb="37" eb="38">
      <t>ミズ</t>
    </rPh>
    <rPh sb="38" eb="40">
      <t>ジュヨウ</t>
    </rPh>
    <rPh sb="62" eb="63">
      <t>ナカ</t>
    </rPh>
    <rPh sb="117" eb="118">
      <t>ナカ</t>
    </rPh>
    <phoneticPr fontId="4"/>
  </si>
  <si>
    <t>　過去５年間の管路経年化率は４％～５％台と低い値で推移しているものの、今後１０年間では法定耐用年数を経過するものが多く存在しており上昇傾向が続くことが見込まれます。今後の管路更新には多くの費用が発生することが見込まれ、また給水収益が減少していくなかでより効率的なアセットマネジメントが要求されています。
 平成２７年度に策定した小松市管網更新計画により無理の無い効率的なアセットマネジメントを行うべく努めているところです。</t>
    <rPh sb="65" eb="67">
      <t>ジョウショウ</t>
    </rPh>
    <rPh sb="67" eb="69">
      <t>ケイコウ</t>
    </rPh>
    <rPh sb="70" eb="71">
      <t>ツヅ</t>
    </rPh>
    <rPh sb="75" eb="77">
      <t>ミコ</t>
    </rPh>
    <rPh sb="160" eb="162">
      <t>サクテイ</t>
    </rPh>
    <phoneticPr fontId="4"/>
  </si>
  <si>
    <t>　先にも述べたように今後の水道事業は、より一層の収益性の低下が見込まれます。今後は、収益性が低下することによる料金単価の上昇や資金不足による施設老朽度の上昇を招くことなく、安全安心をテーマに持続可能な水道事業を行う必要があります。それには、業務の包括化等、より一層の経営の効率化が求められます。既存の考え方にとらわれることなくあらゆる可能性にチャレンジしていきたいと考えています。</t>
    <rPh sb="26" eb="27">
      <t>セイ</t>
    </rPh>
    <rPh sb="38" eb="40">
      <t>コンゴ</t>
    </rPh>
    <rPh sb="42" eb="45">
      <t>シュウエキセイ</t>
    </rPh>
    <rPh sb="60" eb="62">
      <t>ジョウショウ</t>
    </rPh>
    <rPh sb="63" eb="65">
      <t>シキン</t>
    </rPh>
    <rPh sb="65" eb="67">
      <t>ブソク</t>
    </rPh>
    <rPh sb="70" eb="72">
      <t>シセツ</t>
    </rPh>
    <rPh sb="72" eb="74">
      <t>ロウキュウ</t>
    </rPh>
    <rPh sb="74" eb="75">
      <t>ド</t>
    </rPh>
    <rPh sb="76" eb="78">
      <t>ジョウショウ</t>
    </rPh>
    <rPh sb="79" eb="80">
      <t>マネ</t>
    </rPh>
    <rPh sb="120" eb="122">
      <t>ギョウム</t>
    </rPh>
    <rPh sb="123" eb="126">
      <t>ホウカツカ</t>
    </rPh>
    <rPh sb="126" eb="127">
      <t>トウ</t>
    </rPh>
    <rPh sb="183" eb="18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</si>
</sst>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0.46</c:v>
                </c:pt>
                <c:pt idx="2">
                  <c:v>0.27</c:v>
                </c:pt>
                <c:pt idx="3">
                  <c:v>0.31</c:v>
                </c:pt>
                <c:pt idx="4">
                  <c:v>0.51</c:v>
                </c:pt>
              </c:numCache>
            </c:numRef>
          </c:val>
          <c:extLst xmlns:c16r2="http://schemas.microsoft.com/office/drawing/2015/06/chart">
            <c:ext xmlns:c16="http://schemas.microsoft.com/office/drawing/2014/chart" uri="{C3380CC4-5D6E-409C-BE32-E72D297353CC}">
              <c16:uniqueId val="{00000000-80FF-4D36-B069-DFDC34276AB4}"/>
            </c:ext>
          </c:extLst>
        </c:ser>
        <c:dLbls>
          <c:showLegendKey val="0"/>
          <c:showVal val="0"/>
          <c:showCatName val="0"/>
          <c:showSerName val="0"/>
          <c:showPercent val="0"/>
          <c:showBubbleSize val="0"/>
        </c:dLbls>
        <c:gapWidth val="150"/>
        <c:axId val="617467512"/>
        <c:axId val="61746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80FF-4D36-B069-DFDC34276AB4}"/>
            </c:ext>
          </c:extLst>
        </c:ser>
        <c:dLbls>
          <c:showLegendKey val="0"/>
          <c:showVal val="0"/>
          <c:showCatName val="0"/>
          <c:showSerName val="0"/>
          <c:showPercent val="0"/>
          <c:showBubbleSize val="0"/>
        </c:dLbls>
        <c:marker val="1"/>
        <c:smooth val="0"/>
        <c:axId val="617467512"/>
        <c:axId val="617465552"/>
      </c:lineChart>
      <c:dateAx>
        <c:axId val="617467512"/>
        <c:scaling>
          <c:orientation val="minMax"/>
        </c:scaling>
        <c:delete val="1"/>
        <c:axPos val="b"/>
        <c:numFmt formatCode="ge" sourceLinked="1"/>
        <c:majorTickMark val="none"/>
        <c:minorTickMark val="none"/>
        <c:tickLblPos val="none"/>
        <c:crossAx val="617465552"/>
        <c:crosses val="autoZero"/>
        <c:auto val="1"/>
        <c:lblOffset val="100"/>
        <c:baseTimeUnit val="years"/>
      </c:dateAx>
      <c:valAx>
        <c:axId val="61746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46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47.53</c:v>
                </c:pt>
                <c:pt idx="1">
                  <c:v>46.92</c:v>
                </c:pt>
                <c:pt idx="2">
                  <c:v>48.12</c:v>
                </c:pt>
                <c:pt idx="3">
                  <c:v>48.61</c:v>
                </c:pt>
                <c:pt idx="4">
                  <c:v>47.67</c:v>
                </c:pt>
              </c:numCache>
            </c:numRef>
          </c:val>
          <c:extLst xmlns:c16r2="http://schemas.microsoft.com/office/drawing/2015/06/chart">
            <c:ext xmlns:c16="http://schemas.microsoft.com/office/drawing/2014/chart" uri="{C3380CC4-5D6E-409C-BE32-E72D297353CC}">
              <c16:uniqueId val="{00000000-B232-4894-879B-08ED4508EBC4}"/>
            </c:ext>
          </c:extLst>
        </c:ser>
        <c:dLbls>
          <c:showLegendKey val="0"/>
          <c:showVal val="0"/>
          <c:showCatName val="0"/>
          <c:showSerName val="0"/>
          <c:showPercent val="0"/>
          <c:showBubbleSize val="0"/>
        </c:dLbls>
        <c:gapWidth val="150"/>
        <c:axId val="572737712"/>
        <c:axId val="57273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B232-4894-879B-08ED4508EBC4}"/>
            </c:ext>
          </c:extLst>
        </c:ser>
        <c:dLbls>
          <c:showLegendKey val="0"/>
          <c:showVal val="0"/>
          <c:showCatName val="0"/>
          <c:showSerName val="0"/>
          <c:showPercent val="0"/>
          <c:showBubbleSize val="0"/>
        </c:dLbls>
        <c:marker val="1"/>
        <c:smooth val="0"/>
        <c:axId val="572737712"/>
        <c:axId val="572738104"/>
      </c:lineChart>
      <c:dateAx>
        <c:axId val="572737712"/>
        <c:scaling>
          <c:orientation val="minMax"/>
        </c:scaling>
        <c:delete val="1"/>
        <c:axPos val="b"/>
        <c:numFmt formatCode="ge" sourceLinked="1"/>
        <c:majorTickMark val="none"/>
        <c:minorTickMark val="none"/>
        <c:tickLblPos val="none"/>
        <c:crossAx val="572738104"/>
        <c:crosses val="autoZero"/>
        <c:auto val="1"/>
        <c:lblOffset val="100"/>
        <c:baseTimeUnit val="years"/>
      </c:dateAx>
      <c:valAx>
        <c:axId val="57273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73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92.51</c:v>
                </c:pt>
                <c:pt idx="1">
                  <c:v>92.86</c:v>
                </c:pt>
                <c:pt idx="2">
                  <c:v>92.25</c:v>
                </c:pt>
                <c:pt idx="3">
                  <c:v>93.15</c:v>
                </c:pt>
                <c:pt idx="4">
                  <c:v>94.47</c:v>
                </c:pt>
              </c:numCache>
            </c:numRef>
          </c:val>
          <c:extLst xmlns:c16r2="http://schemas.microsoft.com/office/drawing/2015/06/chart">
            <c:ext xmlns:c16="http://schemas.microsoft.com/office/drawing/2014/chart" uri="{C3380CC4-5D6E-409C-BE32-E72D297353CC}">
              <c16:uniqueId val="{00000000-B412-4BBF-AD2F-E6B1A30DA49C}"/>
            </c:ext>
          </c:extLst>
        </c:ser>
        <c:dLbls>
          <c:showLegendKey val="0"/>
          <c:showVal val="0"/>
          <c:showCatName val="0"/>
          <c:showSerName val="0"/>
          <c:showPercent val="0"/>
          <c:showBubbleSize val="0"/>
        </c:dLbls>
        <c:gapWidth val="150"/>
        <c:axId val="572739280"/>
        <c:axId val="57273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B412-4BBF-AD2F-E6B1A30DA49C}"/>
            </c:ext>
          </c:extLst>
        </c:ser>
        <c:dLbls>
          <c:showLegendKey val="0"/>
          <c:showVal val="0"/>
          <c:showCatName val="0"/>
          <c:showSerName val="0"/>
          <c:showPercent val="0"/>
          <c:showBubbleSize val="0"/>
        </c:dLbls>
        <c:marker val="1"/>
        <c:smooth val="0"/>
        <c:axId val="572739280"/>
        <c:axId val="572739672"/>
      </c:lineChart>
      <c:dateAx>
        <c:axId val="572739280"/>
        <c:scaling>
          <c:orientation val="minMax"/>
        </c:scaling>
        <c:delete val="1"/>
        <c:axPos val="b"/>
        <c:numFmt formatCode="ge" sourceLinked="1"/>
        <c:majorTickMark val="none"/>
        <c:minorTickMark val="none"/>
        <c:tickLblPos val="none"/>
        <c:crossAx val="572739672"/>
        <c:crosses val="autoZero"/>
        <c:auto val="1"/>
        <c:lblOffset val="100"/>
        <c:baseTimeUnit val="years"/>
      </c:dateAx>
      <c:valAx>
        <c:axId val="57273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73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115.4</c:v>
                </c:pt>
                <c:pt idx="1">
                  <c:v>118.8</c:v>
                </c:pt>
                <c:pt idx="2">
                  <c:v>122.22</c:v>
                </c:pt>
                <c:pt idx="3">
                  <c:v>123.85</c:v>
                </c:pt>
                <c:pt idx="4">
                  <c:v>124.37</c:v>
                </c:pt>
              </c:numCache>
            </c:numRef>
          </c:val>
          <c:extLst xmlns:c16r2="http://schemas.microsoft.com/office/drawing/2015/06/chart">
            <c:ext xmlns:c16="http://schemas.microsoft.com/office/drawing/2014/chart" uri="{C3380CC4-5D6E-409C-BE32-E72D297353CC}">
              <c16:uniqueId val="{00000000-5627-46AF-B2B0-135EB27BA946}"/>
            </c:ext>
          </c:extLst>
        </c:ser>
        <c:dLbls>
          <c:showLegendKey val="0"/>
          <c:showVal val="0"/>
          <c:showCatName val="0"/>
          <c:showSerName val="0"/>
          <c:showPercent val="0"/>
          <c:showBubbleSize val="0"/>
        </c:dLbls>
        <c:gapWidth val="150"/>
        <c:axId val="617461240"/>
        <c:axId val="6174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5627-46AF-B2B0-135EB27BA946}"/>
            </c:ext>
          </c:extLst>
        </c:ser>
        <c:dLbls>
          <c:showLegendKey val="0"/>
          <c:showVal val="0"/>
          <c:showCatName val="0"/>
          <c:showSerName val="0"/>
          <c:showPercent val="0"/>
          <c:showBubbleSize val="0"/>
        </c:dLbls>
        <c:marker val="1"/>
        <c:smooth val="0"/>
        <c:axId val="617461240"/>
        <c:axId val="617463200"/>
      </c:lineChart>
      <c:dateAx>
        <c:axId val="617461240"/>
        <c:scaling>
          <c:orientation val="minMax"/>
        </c:scaling>
        <c:delete val="1"/>
        <c:axPos val="b"/>
        <c:numFmt formatCode="ge" sourceLinked="1"/>
        <c:majorTickMark val="none"/>
        <c:minorTickMark val="none"/>
        <c:tickLblPos val="none"/>
        <c:crossAx val="617463200"/>
        <c:crosses val="autoZero"/>
        <c:auto val="1"/>
        <c:lblOffset val="100"/>
        <c:baseTimeUnit val="years"/>
      </c:dateAx>
      <c:valAx>
        <c:axId val="61746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746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45.43</c:v>
                </c:pt>
                <c:pt idx="1">
                  <c:v>47.11</c:v>
                </c:pt>
                <c:pt idx="2">
                  <c:v>48.83</c:v>
                </c:pt>
                <c:pt idx="3">
                  <c:v>49.76</c:v>
                </c:pt>
                <c:pt idx="4">
                  <c:v>50.6</c:v>
                </c:pt>
              </c:numCache>
            </c:numRef>
          </c:val>
          <c:extLst xmlns:c16r2="http://schemas.microsoft.com/office/drawing/2015/06/chart">
            <c:ext xmlns:c16="http://schemas.microsoft.com/office/drawing/2014/chart" uri="{C3380CC4-5D6E-409C-BE32-E72D297353CC}">
              <c16:uniqueId val="{00000000-B78F-4986-B6BB-AD75757F5EBA}"/>
            </c:ext>
          </c:extLst>
        </c:ser>
        <c:dLbls>
          <c:showLegendKey val="0"/>
          <c:showVal val="0"/>
          <c:showCatName val="0"/>
          <c:showSerName val="0"/>
          <c:showPercent val="0"/>
          <c:showBubbleSize val="0"/>
        </c:dLbls>
        <c:gapWidth val="150"/>
        <c:axId val="617469864"/>
        <c:axId val="61746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B78F-4986-B6BB-AD75757F5EBA}"/>
            </c:ext>
          </c:extLst>
        </c:ser>
        <c:dLbls>
          <c:showLegendKey val="0"/>
          <c:showVal val="0"/>
          <c:showCatName val="0"/>
          <c:showSerName val="0"/>
          <c:showPercent val="0"/>
          <c:showBubbleSize val="0"/>
        </c:dLbls>
        <c:marker val="1"/>
        <c:smooth val="0"/>
        <c:axId val="617469864"/>
        <c:axId val="617460456"/>
      </c:lineChart>
      <c:dateAx>
        <c:axId val="617469864"/>
        <c:scaling>
          <c:orientation val="minMax"/>
        </c:scaling>
        <c:delete val="1"/>
        <c:axPos val="b"/>
        <c:numFmt formatCode="ge" sourceLinked="1"/>
        <c:majorTickMark val="none"/>
        <c:minorTickMark val="none"/>
        <c:tickLblPos val="none"/>
        <c:crossAx val="617460456"/>
        <c:crosses val="autoZero"/>
        <c:auto val="1"/>
        <c:lblOffset val="100"/>
        <c:baseTimeUnit val="years"/>
      </c:dateAx>
      <c:valAx>
        <c:axId val="61746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46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4.49</c:v>
                </c:pt>
                <c:pt idx="1">
                  <c:v>5.57</c:v>
                </c:pt>
                <c:pt idx="2">
                  <c:v>5.24</c:v>
                </c:pt>
                <c:pt idx="3">
                  <c:v>5.13</c:v>
                </c:pt>
                <c:pt idx="4">
                  <c:v>5.73</c:v>
                </c:pt>
              </c:numCache>
            </c:numRef>
          </c:val>
          <c:extLst xmlns:c16r2="http://schemas.microsoft.com/office/drawing/2015/06/chart">
            <c:ext xmlns:c16="http://schemas.microsoft.com/office/drawing/2014/chart" uri="{C3380CC4-5D6E-409C-BE32-E72D297353CC}">
              <c16:uniqueId val="{00000000-0C56-41B7-BE58-7976CF7F9FD9}"/>
            </c:ext>
          </c:extLst>
        </c:ser>
        <c:dLbls>
          <c:showLegendKey val="0"/>
          <c:showVal val="0"/>
          <c:showCatName val="0"/>
          <c:showSerName val="0"/>
          <c:showPercent val="0"/>
          <c:showBubbleSize val="0"/>
        </c:dLbls>
        <c:gapWidth val="150"/>
        <c:axId val="243632752"/>
        <c:axId val="24363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0C56-41B7-BE58-7976CF7F9FD9}"/>
            </c:ext>
          </c:extLst>
        </c:ser>
        <c:dLbls>
          <c:showLegendKey val="0"/>
          <c:showVal val="0"/>
          <c:showCatName val="0"/>
          <c:showSerName val="0"/>
          <c:showPercent val="0"/>
          <c:showBubbleSize val="0"/>
        </c:dLbls>
        <c:marker val="1"/>
        <c:smooth val="0"/>
        <c:axId val="243632752"/>
        <c:axId val="243633144"/>
      </c:lineChart>
      <c:dateAx>
        <c:axId val="243632752"/>
        <c:scaling>
          <c:orientation val="minMax"/>
        </c:scaling>
        <c:delete val="1"/>
        <c:axPos val="b"/>
        <c:numFmt formatCode="ge" sourceLinked="1"/>
        <c:majorTickMark val="none"/>
        <c:minorTickMark val="none"/>
        <c:tickLblPos val="none"/>
        <c:crossAx val="243633144"/>
        <c:crosses val="autoZero"/>
        <c:auto val="1"/>
        <c:lblOffset val="100"/>
        <c:baseTimeUnit val="years"/>
      </c:dateAx>
      <c:valAx>
        <c:axId val="24363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3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F2-4200-9FD3-FC8ADB317C76}"/>
            </c:ext>
          </c:extLst>
        </c:ser>
        <c:dLbls>
          <c:showLegendKey val="0"/>
          <c:showVal val="0"/>
          <c:showCatName val="0"/>
          <c:showSerName val="0"/>
          <c:showPercent val="0"/>
          <c:showBubbleSize val="0"/>
        </c:dLbls>
        <c:gapWidth val="150"/>
        <c:axId val="582137192"/>
        <c:axId val="58213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46F2-4200-9FD3-FC8ADB317C76}"/>
            </c:ext>
          </c:extLst>
        </c:ser>
        <c:dLbls>
          <c:showLegendKey val="0"/>
          <c:showVal val="0"/>
          <c:showCatName val="0"/>
          <c:showSerName val="0"/>
          <c:showPercent val="0"/>
          <c:showBubbleSize val="0"/>
        </c:dLbls>
        <c:marker val="1"/>
        <c:smooth val="0"/>
        <c:axId val="582137192"/>
        <c:axId val="582134448"/>
      </c:lineChart>
      <c:dateAx>
        <c:axId val="582137192"/>
        <c:scaling>
          <c:orientation val="minMax"/>
        </c:scaling>
        <c:delete val="1"/>
        <c:axPos val="b"/>
        <c:numFmt formatCode="ge" sourceLinked="1"/>
        <c:majorTickMark val="none"/>
        <c:minorTickMark val="none"/>
        <c:tickLblPos val="none"/>
        <c:crossAx val="582134448"/>
        <c:crosses val="autoZero"/>
        <c:auto val="1"/>
        <c:lblOffset val="100"/>
        <c:baseTimeUnit val="years"/>
      </c:dateAx>
      <c:valAx>
        <c:axId val="58213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213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231.44</c:v>
                </c:pt>
                <c:pt idx="1">
                  <c:v>276.38</c:v>
                </c:pt>
                <c:pt idx="2">
                  <c:v>369.76</c:v>
                </c:pt>
                <c:pt idx="3">
                  <c:v>405.15</c:v>
                </c:pt>
                <c:pt idx="4">
                  <c:v>305.48</c:v>
                </c:pt>
              </c:numCache>
            </c:numRef>
          </c:val>
          <c:extLst xmlns:c16r2="http://schemas.microsoft.com/office/drawing/2015/06/chart">
            <c:ext xmlns:c16="http://schemas.microsoft.com/office/drawing/2014/chart" uri="{C3380CC4-5D6E-409C-BE32-E72D297353CC}">
              <c16:uniqueId val="{00000000-AED2-4293-ADD0-77427A700725}"/>
            </c:ext>
          </c:extLst>
        </c:ser>
        <c:dLbls>
          <c:showLegendKey val="0"/>
          <c:showVal val="0"/>
          <c:showCatName val="0"/>
          <c:showSerName val="0"/>
          <c:showPercent val="0"/>
          <c:showBubbleSize val="0"/>
        </c:dLbls>
        <c:gapWidth val="150"/>
        <c:axId val="573222472"/>
        <c:axId val="57322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AED2-4293-ADD0-77427A700725}"/>
            </c:ext>
          </c:extLst>
        </c:ser>
        <c:dLbls>
          <c:showLegendKey val="0"/>
          <c:showVal val="0"/>
          <c:showCatName val="0"/>
          <c:showSerName val="0"/>
          <c:showPercent val="0"/>
          <c:showBubbleSize val="0"/>
        </c:dLbls>
        <c:marker val="1"/>
        <c:smooth val="0"/>
        <c:axId val="573222472"/>
        <c:axId val="573220512"/>
      </c:lineChart>
      <c:dateAx>
        <c:axId val="573222472"/>
        <c:scaling>
          <c:orientation val="minMax"/>
        </c:scaling>
        <c:delete val="1"/>
        <c:axPos val="b"/>
        <c:numFmt formatCode="ge" sourceLinked="1"/>
        <c:majorTickMark val="none"/>
        <c:minorTickMark val="none"/>
        <c:tickLblPos val="none"/>
        <c:crossAx val="573220512"/>
        <c:crosses val="autoZero"/>
        <c:auto val="1"/>
        <c:lblOffset val="100"/>
        <c:baseTimeUnit val="years"/>
      </c:dateAx>
      <c:valAx>
        <c:axId val="57322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322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197.71</c:v>
                </c:pt>
                <c:pt idx="1">
                  <c:v>186.44</c:v>
                </c:pt>
                <c:pt idx="2">
                  <c:v>174.03</c:v>
                </c:pt>
                <c:pt idx="3">
                  <c:v>157.08000000000001</c:v>
                </c:pt>
                <c:pt idx="4">
                  <c:v>145.76</c:v>
                </c:pt>
              </c:numCache>
            </c:numRef>
          </c:val>
          <c:extLst xmlns:c16r2="http://schemas.microsoft.com/office/drawing/2015/06/chart">
            <c:ext xmlns:c16="http://schemas.microsoft.com/office/drawing/2014/chart" uri="{C3380CC4-5D6E-409C-BE32-E72D297353CC}">
              <c16:uniqueId val="{00000000-BCC4-4240-A142-47C68A937C1E}"/>
            </c:ext>
          </c:extLst>
        </c:ser>
        <c:dLbls>
          <c:showLegendKey val="0"/>
          <c:showVal val="0"/>
          <c:showCatName val="0"/>
          <c:showSerName val="0"/>
          <c:showPercent val="0"/>
          <c:showBubbleSize val="0"/>
        </c:dLbls>
        <c:gapWidth val="150"/>
        <c:axId val="243633536"/>
        <c:axId val="24363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BCC4-4240-A142-47C68A937C1E}"/>
            </c:ext>
          </c:extLst>
        </c:ser>
        <c:dLbls>
          <c:showLegendKey val="0"/>
          <c:showVal val="0"/>
          <c:showCatName val="0"/>
          <c:showSerName val="0"/>
          <c:showPercent val="0"/>
          <c:showBubbleSize val="0"/>
        </c:dLbls>
        <c:marker val="1"/>
        <c:smooth val="0"/>
        <c:axId val="243633536"/>
        <c:axId val="243633928"/>
      </c:lineChart>
      <c:dateAx>
        <c:axId val="243633536"/>
        <c:scaling>
          <c:orientation val="minMax"/>
        </c:scaling>
        <c:delete val="1"/>
        <c:axPos val="b"/>
        <c:numFmt formatCode="ge" sourceLinked="1"/>
        <c:majorTickMark val="none"/>
        <c:minorTickMark val="none"/>
        <c:tickLblPos val="none"/>
        <c:crossAx val="243633928"/>
        <c:crosses val="autoZero"/>
        <c:auto val="1"/>
        <c:lblOffset val="100"/>
        <c:baseTimeUnit val="years"/>
      </c:dateAx>
      <c:valAx>
        <c:axId val="243633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6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111.99</c:v>
                </c:pt>
                <c:pt idx="1">
                  <c:v>116.62</c:v>
                </c:pt>
                <c:pt idx="2">
                  <c:v>120.06</c:v>
                </c:pt>
                <c:pt idx="3">
                  <c:v>121.6</c:v>
                </c:pt>
                <c:pt idx="4">
                  <c:v>122.32</c:v>
                </c:pt>
              </c:numCache>
            </c:numRef>
          </c:val>
          <c:extLst xmlns:c16r2="http://schemas.microsoft.com/office/drawing/2015/06/chart">
            <c:ext xmlns:c16="http://schemas.microsoft.com/office/drawing/2014/chart" uri="{C3380CC4-5D6E-409C-BE32-E72D297353CC}">
              <c16:uniqueId val="{00000000-5332-4D73-AB33-D281DDB58A4C}"/>
            </c:ext>
          </c:extLst>
        </c:ser>
        <c:dLbls>
          <c:showLegendKey val="0"/>
          <c:showVal val="0"/>
          <c:showCatName val="0"/>
          <c:showSerName val="0"/>
          <c:showPercent val="0"/>
          <c:showBubbleSize val="0"/>
        </c:dLbls>
        <c:gapWidth val="150"/>
        <c:axId val="573222864"/>
        <c:axId val="5891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5332-4D73-AB33-D281DDB58A4C}"/>
            </c:ext>
          </c:extLst>
        </c:ser>
        <c:dLbls>
          <c:showLegendKey val="0"/>
          <c:showVal val="0"/>
          <c:showCatName val="0"/>
          <c:showSerName val="0"/>
          <c:showPercent val="0"/>
          <c:showBubbleSize val="0"/>
        </c:dLbls>
        <c:marker val="1"/>
        <c:smooth val="0"/>
        <c:axId val="573222864"/>
        <c:axId val="589112448"/>
      </c:lineChart>
      <c:dateAx>
        <c:axId val="573222864"/>
        <c:scaling>
          <c:orientation val="minMax"/>
        </c:scaling>
        <c:delete val="1"/>
        <c:axPos val="b"/>
        <c:numFmt formatCode="ge" sourceLinked="1"/>
        <c:majorTickMark val="none"/>
        <c:minorTickMark val="none"/>
        <c:tickLblPos val="none"/>
        <c:crossAx val="589112448"/>
        <c:crosses val="autoZero"/>
        <c:auto val="1"/>
        <c:lblOffset val="100"/>
        <c:baseTimeUnit val="years"/>
      </c:dateAx>
      <c:valAx>
        <c:axId val="5891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2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143.12</c:v>
                </c:pt>
                <c:pt idx="1">
                  <c:v>137.85</c:v>
                </c:pt>
                <c:pt idx="2">
                  <c:v>134.44</c:v>
                </c:pt>
                <c:pt idx="3">
                  <c:v>132.83000000000001</c:v>
                </c:pt>
                <c:pt idx="4">
                  <c:v>132.75</c:v>
                </c:pt>
              </c:numCache>
            </c:numRef>
          </c:val>
          <c:extLst xmlns:c16r2="http://schemas.microsoft.com/office/drawing/2015/06/chart">
            <c:ext xmlns:c16="http://schemas.microsoft.com/office/drawing/2014/chart" uri="{C3380CC4-5D6E-409C-BE32-E72D297353CC}">
              <c16:uniqueId val="{00000000-AA96-4BB6-A083-521EBA189B67}"/>
            </c:ext>
          </c:extLst>
        </c:ser>
        <c:dLbls>
          <c:showLegendKey val="0"/>
          <c:showVal val="0"/>
          <c:showCatName val="0"/>
          <c:showSerName val="0"/>
          <c:showPercent val="0"/>
          <c:showBubbleSize val="0"/>
        </c:dLbls>
        <c:gapWidth val="150"/>
        <c:axId val="582134840"/>
        <c:axId val="57273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AA96-4BB6-A083-521EBA189B67}"/>
            </c:ext>
          </c:extLst>
        </c:ser>
        <c:dLbls>
          <c:showLegendKey val="0"/>
          <c:showVal val="0"/>
          <c:showCatName val="0"/>
          <c:showSerName val="0"/>
          <c:showPercent val="0"/>
          <c:showBubbleSize val="0"/>
        </c:dLbls>
        <c:marker val="1"/>
        <c:smooth val="0"/>
        <c:axId val="582134840"/>
        <c:axId val="572736536"/>
      </c:lineChart>
      <c:dateAx>
        <c:axId val="582134840"/>
        <c:scaling>
          <c:orientation val="minMax"/>
        </c:scaling>
        <c:delete val="1"/>
        <c:axPos val="b"/>
        <c:numFmt formatCode="ge" sourceLinked="1"/>
        <c:majorTickMark val="none"/>
        <c:minorTickMark val="none"/>
        <c:tickLblPos val="none"/>
        <c:crossAx val="572736536"/>
        <c:crosses val="autoZero"/>
        <c:auto val="1"/>
        <c:lblOffset val="100"/>
        <c:baseTimeUnit val="years"/>
      </c:dateAx>
      <c:valAx>
        <c:axId val="57273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13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小松市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108713</v>
      </c>
      <c r="AM8" s="60"/>
      <c r="AN8" s="60"/>
      <c r="AO8" s="60"/>
      <c r="AP8" s="60"/>
      <c r="AQ8" s="60"/>
      <c r="AR8" s="60"/>
      <c r="AS8" s="60"/>
      <c r="AT8" s="51">
        <f>データ!$S$6</f>
        <v>371.05</v>
      </c>
      <c r="AU8" s="52"/>
      <c r="AV8" s="52"/>
      <c r="AW8" s="52"/>
      <c r="AX8" s="52"/>
      <c r="AY8" s="52"/>
      <c r="AZ8" s="52"/>
      <c r="BA8" s="52"/>
      <c r="BB8" s="53">
        <f>データ!$T$6</f>
        <v>292.99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79.86</v>
      </c>
      <c r="J10" s="52"/>
      <c r="K10" s="52"/>
      <c r="L10" s="52"/>
      <c r="M10" s="52"/>
      <c r="N10" s="52"/>
      <c r="O10" s="63"/>
      <c r="P10" s="53">
        <f>データ!$P$6</f>
        <v>99.82</v>
      </c>
      <c r="Q10" s="53"/>
      <c r="R10" s="53"/>
      <c r="S10" s="53"/>
      <c r="T10" s="53"/>
      <c r="U10" s="53"/>
      <c r="V10" s="53"/>
      <c r="W10" s="60">
        <f>データ!$Q$6</f>
        <v>2840</v>
      </c>
      <c r="X10" s="60"/>
      <c r="Y10" s="60"/>
      <c r="Z10" s="60"/>
      <c r="AA10" s="60"/>
      <c r="AB10" s="60"/>
      <c r="AC10" s="60"/>
      <c r="AD10" s="2"/>
      <c r="AE10" s="2"/>
      <c r="AF10" s="2"/>
      <c r="AG10" s="2"/>
      <c r="AH10" s="4"/>
      <c r="AI10" s="4"/>
      <c r="AJ10" s="4"/>
      <c r="AK10" s="4"/>
      <c r="AL10" s="60">
        <f>データ!$U$6</f>
        <v>108074</v>
      </c>
      <c r="AM10" s="60"/>
      <c r="AN10" s="60"/>
      <c r="AO10" s="60"/>
      <c r="AP10" s="60"/>
      <c r="AQ10" s="60"/>
      <c r="AR10" s="60"/>
      <c r="AS10" s="60"/>
      <c r="AT10" s="51">
        <f>データ!$V$6</f>
        <v>166.81</v>
      </c>
      <c r="AU10" s="52"/>
      <c r="AV10" s="52"/>
      <c r="AW10" s="52"/>
      <c r="AX10" s="52"/>
      <c r="AY10" s="52"/>
      <c r="AZ10" s="52"/>
      <c r="BA10" s="52"/>
      <c r="BB10" s="53">
        <f>データ!$W$6</f>
        <v>647.89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g1ik9iDx+MTWUAq+oEA28o2gkXNR477x7mlLmkff17m9izqxEqAp8YZs6Yye40WEaOuYojfzGCGDdxnEHeEg==" saltValue="nrZLMZacmlO+jJ4m3S34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172031</v>
      </c>
      <c r="D6" s="34">
        <f t="shared" si="3"/>
        <v>46</v>
      </c>
      <c r="E6" s="34">
        <f t="shared" si="3"/>
        <v>1</v>
      </c>
      <c r="F6" s="34">
        <f t="shared" si="3"/>
        <v>0</v>
      </c>
      <c r="G6" s="34">
        <f t="shared" si="3"/>
        <v>1</v>
      </c>
      <c r="H6" s="34" t="str">
        <f t="shared" si="3"/>
        <v>石川県　小松市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79.86</v>
      </c>
      <c r="P6" s="35">
        <f t="shared" si="3"/>
        <v>99.82</v>
      </c>
      <c r="Q6" s="35">
        <f t="shared" si="3"/>
        <v>2840</v>
      </c>
      <c r="R6" s="35">
        <f t="shared" si="3"/>
        <v>108713</v>
      </c>
      <c r="S6" s="35">
        <f t="shared" si="3"/>
        <v>371.05</v>
      </c>
      <c r="T6" s="35">
        <f t="shared" si="3"/>
        <v>292.99</v>
      </c>
      <c r="U6" s="35">
        <f t="shared" si="3"/>
        <v>108074</v>
      </c>
      <c r="V6" s="35">
        <f t="shared" si="3"/>
        <v>166.81</v>
      </c>
      <c r="W6" s="35">
        <f t="shared" si="3"/>
        <v>647.89</v>
      </c>
      <c r="X6" s="36">
        <f>IF(X7="",NA(),X7)</f>
        <v>115.4</v>
      </c>
      <c r="Y6" s="36">
        <f t="shared" ref="Y6:AG6" si="4">IF(Y7="",NA(),Y7)</f>
        <v>118.8</v>
      </c>
      <c r="Z6" s="36">
        <f t="shared" si="4"/>
        <v>122.22</v>
      </c>
      <c r="AA6" s="36">
        <f t="shared" si="4"/>
        <v>123.85</v>
      </c>
      <c r="AB6" s="36">
        <f t="shared" si="4"/>
        <v>124.37</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231.44</v>
      </c>
      <c r="AU6" s="36">
        <f t="shared" ref="AU6:BC6" si="6">IF(AU7="",NA(),AU7)</f>
        <v>276.38</v>
      </c>
      <c r="AV6" s="36">
        <f t="shared" si="6"/>
        <v>369.76</v>
      </c>
      <c r="AW6" s="36">
        <f t="shared" si="6"/>
        <v>405.15</v>
      </c>
      <c r="AX6" s="36">
        <f t="shared" si="6"/>
        <v>305.48</v>
      </c>
      <c r="AY6" s="36">
        <f t="shared" si="6"/>
        <v>344.19</v>
      </c>
      <c r="AZ6" s="36">
        <f t="shared" si="6"/>
        <v>352.05</v>
      </c>
      <c r="BA6" s="36">
        <f t="shared" si="6"/>
        <v>349.04</v>
      </c>
      <c r="BB6" s="36">
        <f t="shared" si="6"/>
        <v>337.49</v>
      </c>
      <c r="BC6" s="36">
        <f t="shared" si="6"/>
        <v>335.6</v>
      </c>
      <c r="BD6" s="35" t="str">
        <f>IF(BD7="","",IF(BD7="-","【-】","【"&amp;SUBSTITUTE(TEXT(BD7,"#,##0.00"),"-","△")&amp;"】"))</f>
        <v>【261.93】</v>
      </c>
      <c r="BE6" s="36">
        <f>IF(BE7="",NA(),BE7)</f>
        <v>197.71</v>
      </c>
      <c r="BF6" s="36">
        <f t="shared" ref="BF6:BN6" si="7">IF(BF7="",NA(),BF7)</f>
        <v>186.44</v>
      </c>
      <c r="BG6" s="36">
        <f t="shared" si="7"/>
        <v>174.03</v>
      </c>
      <c r="BH6" s="36">
        <f t="shared" si="7"/>
        <v>157.08000000000001</v>
      </c>
      <c r="BI6" s="36">
        <f t="shared" si="7"/>
        <v>145.76</v>
      </c>
      <c r="BJ6" s="36">
        <f t="shared" si="7"/>
        <v>252.09</v>
      </c>
      <c r="BK6" s="36">
        <f t="shared" si="7"/>
        <v>250.76</v>
      </c>
      <c r="BL6" s="36">
        <f t="shared" si="7"/>
        <v>254.54</v>
      </c>
      <c r="BM6" s="36">
        <f t="shared" si="7"/>
        <v>265.92</v>
      </c>
      <c r="BN6" s="36">
        <f t="shared" si="7"/>
        <v>258.26</v>
      </c>
      <c r="BO6" s="35" t="str">
        <f>IF(BO7="","",IF(BO7="-","【-】","【"&amp;SUBSTITUTE(TEXT(BO7,"#,##0.00"),"-","△")&amp;"】"))</f>
        <v>【270.46】</v>
      </c>
      <c r="BP6" s="36">
        <f>IF(BP7="",NA(),BP7)</f>
        <v>111.99</v>
      </c>
      <c r="BQ6" s="36">
        <f t="shared" ref="BQ6:BY6" si="8">IF(BQ7="",NA(),BQ7)</f>
        <v>116.62</v>
      </c>
      <c r="BR6" s="36">
        <f t="shared" si="8"/>
        <v>120.06</v>
      </c>
      <c r="BS6" s="36">
        <f t="shared" si="8"/>
        <v>121.6</v>
      </c>
      <c r="BT6" s="36">
        <f t="shared" si="8"/>
        <v>122.32</v>
      </c>
      <c r="BU6" s="36">
        <f t="shared" si="8"/>
        <v>106.22</v>
      </c>
      <c r="BV6" s="36">
        <f t="shared" si="8"/>
        <v>106.69</v>
      </c>
      <c r="BW6" s="36">
        <f t="shared" si="8"/>
        <v>106.52</v>
      </c>
      <c r="BX6" s="36">
        <f t="shared" si="8"/>
        <v>105.86</v>
      </c>
      <c r="BY6" s="36">
        <f t="shared" si="8"/>
        <v>106.07</v>
      </c>
      <c r="BZ6" s="35" t="str">
        <f>IF(BZ7="","",IF(BZ7="-","【-】","【"&amp;SUBSTITUTE(TEXT(BZ7,"#,##0.00"),"-","△")&amp;"】"))</f>
        <v>【103.91】</v>
      </c>
      <c r="CA6" s="36">
        <f>IF(CA7="",NA(),CA7)</f>
        <v>143.12</v>
      </c>
      <c r="CB6" s="36">
        <f t="shared" ref="CB6:CJ6" si="9">IF(CB7="",NA(),CB7)</f>
        <v>137.85</v>
      </c>
      <c r="CC6" s="36">
        <f t="shared" si="9"/>
        <v>134.44</v>
      </c>
      <c r="CD6" s="36">
        <f t="shared" si="9"/>
        <v>132.83000000000001</v>
      </c>
      <c r="CE6" s="36">
        <f t="shared" si="9"/>
        <v>132.75</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47.53</v>
      </c>
      <c r="CM6" s="36">
        <f t="shared" ref="CM6:CU6" si="10">IF(CM7="",NA(),CM7)</f>
        <v>46.92</v>
      </c>
      <c r="CN6" s="36">
        <f t="shared" si="10"/>
        <v>48.12</v>
      </c>
      <c r="CO6" s="36">
        <f t="shared" si="10"/>
        <v>48.61</v>
      </c>
      <c r="CP6" s="36">
        <f t="shared" si="10"/>
        <v>47.67</v>
      </c>
      <c r="CQ6" s="36">
        <f t="shared" si="10"/>
        <v>62.12</v>
      </c>
      <c r="CR6" s="36">
        <f t="shared" si="10"/>
        <v>62.26</v>
      </c>
      <c r="CS6" s="36">
        <f t="shared" si="10"/>
        <v>62.1</v>
      </c>
      <c r="CT6" s="36">
        <f t="shared" si="10"/>
        <v>62.38</v>
      </c>
      <c r="CU6" s="36">
        <f t="shared" si="10"/>
        <v>62.83</v>
      </c>
      <c r="CV6" s="35" t="str">
        <f>IF(CV7="","",IF(CV7="-","【-】","【"&amp;SUBSTITUTE(TEXT(CV7,"#,##0.00"),"-","△")&amp;"】"))</f>
        <v>【60.27】</v>
      </c>
      <c r="CW6" s="36">
        <f>IF(CW7="",NA(),CW7)</f>
        <v>92.51</v>
      </c>
      <c r="CX6" s="36">
        <f t="shared" ref="CX6:DF6" si="11">IF(CX7="",NA(),CX7)</f>
        <v>92.86</v>
      </c>
      <c r="CY6" s="36">
        <f t="shared" si="11"/>
        <v>92.25</v>
      </c>
      <c r="CZ6" s="36">
        <f t="shared" si="11"/>
        <v>93.15</v>
      </c>
      <c r="DA6" s="36">
        <f t="shared" si="11"/>
        <v>94.47</v>
      </c>
      <c r="DB6" s="36">
        <f t="shared" si="11"/>
        <v>89.45</v>
      </c>
      <c r="DC6" s="36">
        <f t="shared" si="11"/>
        <v>89.5</v>
      </c>
      <c r="DD6" s="36">
        <f t="shared" si="11"/>
        <v>89.52</v>
      </c>
      <c r="DE6" s="36">
        <f t="shared" si="11"/>
        <v>89.17</v>
      </c>
      <c r="DF6" s="36">
        <f t="shared" si="11"/>
        <v>88.86</v>
      </c>
      <c r="DG6" s="35" t="str">
        <f>IF(DG7="","",IF(DG7="-","【-】","【"&amp;SUBSTITUTE(TEXT(DG7,"#,##0.00"),"-","△")&amp;"】"))</f>
        <v>【89.92】</v>
      </c>
      <c r="DH6" s="36">
        <f>IF(DH7="",NA(),DH7)</f>
        <v>45.43</v>
      </c>
      <c r="DI6" s="36">
        <f t="shared" ref="DI6:DQ6" si="12">IF(DI7="",NA(),DI7)</f>
        <v>47.11</v>
      </c>
      <c r="DJ6" s="36">
        <f t="shared" si="12"/>
        <v>48.83</v>
      </c>
      <c r="DK6" s="36">
        <f t="shared" si="12"/>
        <v>49.76</v>
      </c>
      <c r="DL6" s="36">
        <f t="shared" si="12"/>
        <v>50.6</v>
      </c>
      <c r="DM6" s="36">
        <f t="shared" si="12"/>
        <v>44.91</v>
      </c>
      <c r="DN6" s="36">
        <f t="shared" si="12"/>
        <v>45.89</v>
      </c>
      <c r="DO6" s="36">
        <f t="shared" si="12"/>
        <v>46.58</v>
      </c>
      <c r="DP6" s="36">
        <f t="shared" si="12"/>
        <v>46.99</v>
      </c>
      <c r="DQ6" s="36">
        <f t="shared" si="12"/>
        <v>47.89</v>
      </c>
      <c r="DR6" s="35" t="str">
        <f>IF(DR7="","",IF(DR7="-","【-】","【"&amp;SUBSTITUTE(TEXT(DR7,"#,##0.00"),"-","△")&amp;"】"))</f>
        <v>【48.85】</v>
      </c>
      <c r="DS6" s="36">
        <f>IF(DS7="",NA(),DS7)</f>
        <v>4.49</v>
      </c>
      <c r="DT6" s="36">
        <f t="shared" ref="DT6:EB6" si="13">IF(DT7="",NA(),DT7)</f>
        <v>5.57</v>
      </c>
      <c r="DU6" s="36">
        <f t="shared" si="13"/>
        <v>5.24</v>
      </c>
      <c r="DV6" s="36">
        <f t="shared" si="13"/>
        <v>5.13</v>
      </c>
      <c r="DW6" s="36">
        <f t="shared" si="13"/>
        <v>5.73</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0.33</v>
      </c>
      <c r="EE6" s="36">
        <f t="shared" ref="EE6:EM6" si="14">IF(EE7="",NA(),EE7)</f>
        <v>0.46</v>
      </c>
      <c r="EF6" s="36">
        <f t="shared" si="14"/>
        <v>0.27</v>
      </c>
      <c r="EG6" s="36">
        <f t="shared" si="14"/>
        <v>0.31</v>
      </c>
      <c r="EH6" s="36">
        <f t="shared" si="14"/>
        <v>0.51</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172031</v>
      </c>
      <c r="D7" s="38">
        <v>46</v>
      </c>
      <c r="E7" s="38">
        <v>1</v>
      </c>
      <c r="F7" s="38">
        <v>0</v>
      </c>
      <c r="G7" s="38">
        <v>1</v>
      </c>
      <c r="H7" s="38" t="s">
        <v>92</v>
      </c>
      <c r="I7" s="38" t="s">
        <v>93</v>
      </c>
      <c r="J7" s="38" t="s">
        <v>94</v>
      </c>
      <c r="K7" s="38" t="s">
        <v>95</v>
      </c>
      <c r="L7" s="38" t="s">
        <v>96</v>
      </c>
      <c r="M7" s="38" t="s">
        <v>97</v>
      </c>
      <c r="N7" s="39" t="s">
        <v>98</v>
      </c>
      <c r="O7" s="39">
        <v>79.86</v>
      </c>
      <c r="P7" s="39">
        <v>99.82</v>
      </c>
      <c r="Q7" s="39">
        <v>2840</v>
      </c>
      <c r="R7" s="39">
        <v>108713</v>
      </c>
      <c r="S7" s="39">
        <v>371.05</v>
      </c>
      <c r="T7" s="39">
        <v>292.99</v>
      </c>
      <c r="U7" s="39">
        <v>108074</v>
      </c>
      <c r="V7" s="39">
        <v>166.81</v>
      </c>
      <c r="W7" s="39">
        <v>647.89</v>
      </c>
      <c r="X7" s="39">
        <v>115.4</v>
      </c>
      <c r="Y7" s="39">
        <v>118.8</v>
      </c>
      <c r="Z7" s="39">
        <v>122.22</v>
      </c>
      <c r="AA7" s="39">
        <v>123.85</v>
      </c>
      <c r="AB7" s="39">
        <v>124.37</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231.44</v>
      </c>
      <c r="AU7" s="39">
        <v>276.38</v>
      </c>
      <c r="AV7" s="39">
        <v>369.76</v>
      </c>
      <c r="AW7" s="39">
        <v>405.15</v>
      </c>
      <c r="AX7" s="39">
        <v>305.48</v>
      </c>
      <c r="AY7" s="39">
        <v>344.19</v>
      </c>
      <c r="AZ7" s="39">
        <v>352.05</v>
      </c>
      <c r="BA7" s="39">
        <v>349.04</v>
      </c>
      <c r="BB7" s="39">
        <v>337.49</v>
      </c>
      <c r="BC7" s="39">
        <v>335.6</v>
      </c>
      <c r="BD7" s="39">
        <v>261.93</v>
      </c>
      <c r="BE7" s="39">
        <v>197.71</v>
      </c>
      <c r="BF7" s="39">
        <v>186.44</v>
      </c>
      <c r="BG7" s="39">
        <v>174.03</v>
      </c>
      <c r="BH7" s="39">
        <v>157.08000000000001</v>
      </c>
      <c r="BI7" s="39">
        <v>145.76</v>
      </c>
      <c r="BJ7" s="39">
        <v>252.09</v>
      </c>
      <c r="BK7" s="39">
        <v>250.76</v>
      </c>
      <c r="BL7" s="39">
        <v>254.54</v>
      </c>
      <c r="BM7" s="39">
        <v>265.92</v>
      </c>
      <c r="BN7" s="39">
        <v>258.26</v>
      </c>
      <c r="BO7" s="39">
        <v>270.45999999999998</v>
      </c>
      <c r="BP7" s="39">
        <v>111.99</v>
      </c>
      <c r="BQ7" s="39">
        <v>116.62</v>
      </c>
      <c r="BR7" s="39">
        <v>120.06</v>
      </c>
      <c r="BS7" s="39">
        <v>121.6</v>
      </c>
      <c r="BT7" s="39">
        <v>122.32</v>
      </c>
      <c r="BU7" s="39">
        <v>106.22</v>
      </c>
      <c r="BV7" s="39">
        <v>106.69</v>
      </c>
      <c r="BW7" s="39">
        <v>106.52</v>
      </c>
      <c r="BX7" s="39">
        <v>105.86</v>
      </c>
      <c r="BY7" s="39">
        <v>106.07</v>
      </c>
      <c r="BZ7" s="39">
        <v>103.91</v>
      </c>
      <c r="CA7" s="39">
        <v>143.12</v>
      </c>
      <c r="CB7" s="39">
        <v>137.85</v>
      </c>
      <c r="CC7" s="39">
        <v>134.44</v>
      </c>
      <c r="CD7" s="39">
        <v>132.83000000000001</v>
      </c>
      <c r="CE7" s="39">
        <v>132.75</v>
      </c>
      <c r="CF7" s="39">
        <v>155.22999999999999</v>
      </c>
      <c r="CG7" s="39">
        <v>154.91999999999999</v>
      </c>
      <c r="CH7" s="39">
        <v>155.80000000000001</v>
      </c>
      <c r="CI7" s="39">
        <v>158.58000000000001</v>
      </c>
      <c r="CJ7" s="39">
        <v>159.22</v>
      </c>
      <c r="CK7" s="39">
        <v>167.11</v>
      </c>
      <c r="CL7" s="39">
        <v>47.53</v>
      </c>
      <c r="CM7" s="39">
        <v>46.92</v>
      </c>
      <c r="CN7" s="39">
        <v>48.12</v>
      </c>
      <c r="CO7" s="39">
        <v>48.61</v>
      </c>
      <c r="CP7" s="39">
        <v>47.67</v>
      </c>
      <c r="CQ7" s="39">
        <v>62.12</v>
      </c>
      <c r="CR7" s="39">
        <v>62.26</v>
      </c>
      <c r="CS7" s="39">
        <v>62.1</v>
      </c>
      <c r="CT7" s="39">
        <v>62.38</v>
      </c>
      <c r="CU7" s="39">
        <v>62.83</v>
      </c>
      <c r="CV7" s="39">
        <v>60.27</v>
      </c>
      <c r="CW7" s="39">
        <v>92.51</v>
      </c>
      <c r="CX7" s="39">
        <v>92.86</v>
      </c>
      <c r="CY7" s="39">
        <v>92.25</v>
      </c>
      <c r="CZ7" s="39">
        <v>93.15</v>
      </c>
      <c r="DA7" s="39">
        <v>94.47</v>
      </c>
      <c r="DB7" s="39">
        <v>89.45</v>
      </c>
      <c r="DC7" s="39">
        <v>89.5</v>
      </c>
      <c r="DD7" s="39">
        <v>89.52</v>
      </c>
      <c r="DE7" s="39">
        <v>89.17</v>
      </c>
      <c r="DF7" s="39">
        <v>88.86</v>
      </c>
      <c r="DG7" s="39">
        <v>89.92</v>
      </c>
      <c r="DH7" s="39">
        <v>45.43</v>
      </c>
      <c r="DI7" s="39">
        <v>47.11</v>
      </c>
      <c r="DJ7" s="39">
        <v>48.83</v>
      </c>
      <c r="DK7" s="39">
        <v>49.76</v>
      </c>
      <c r="DL7" s="39">
        <v>50.6</v>
      </c>
      <c r="DM7" s="39">
        <v>44.91</v>
      </c>
      <c r="DN7" s="39">
        <v>45.89</v>
      </c>
      <c r="DO7" s="39">
        <v>46.58</v>
      </c>
      <c r="DP7" s="39">
        <v>46.99</v>
      </c>
      <c r="DQ7" s="39">
        <v>47.89</v>
      </c>
      <c r="DR7" s="39">
        <v>48.85</v>
      </c>
      <c r="DS7" s="39">
        <v>4.49</v>
      </c>
      <c r="DT7" s="39">
        <v>5.57</v>
      </c>
      <c r="DU7" s="39">
        <v>5.24</v>
      </c>
      <c r="DV7" s="39">
        <v>5.13</v>
      </c>
      <c r="DW7" s="39">
        <v>5.73</v>
      </c>
      <c r="DX7" s="39">
        <v>12.03</v>
      </c>
      <c r="DY7" s="39">
        <v>13.14</v>
      </c>
      <c r="DZ7" s="39">
        <v>14.45</v>
      </c>
      <c r="EA7" s="39">
        <v>15.83</v>
      </c>
      <c r="EB7" s="39">
        <v>16.899999999999999</v>
      </c>
      <c r="EC7" s="39">
        <v>17.8</v>
      </c>
      <c r="ED7" s="39">
        <v>0.33</v>
      </c>
      <c r="EE7" s="39">
        <v>0.46</v>
      </c>
      <c r="EF7" s="39">
        <v>0.27</v>
      </c>
      <c r="EG7" s="39">
        <v>0.31</v>
      </c>
      <c r="EH7" s="39">
        <v>0.51</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dcterms:created xsi:type="dcterms:W3CDTF">2019-12-05T04:14:38Z</dcterms:created>
  <dcterms:modified xsi:type="dcterms:W3CDTF">2020-01-28T04:54:53Z</dcterms:modified>
  <cp:category/>
</cp:coreProperties>
</file>