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1\"/>
    </mc:Choice>
  </mc:AlternateContent>
  <workbookProtection workbookAlgorithmName="SHA-512" workbookHashValue="OB+2XN6YKrVMhxqB/Xhe1/4+bJJMPrgvtyF22HrisVorBGS25+DKNCpMSLqoqRL/R+J7Zb+082v61s1ux5XRIA==" workbookSaltValue="9MX6jKi4sVK4k+8uZ4sI3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<sst xmlns="http://schemas.openxmlformats.org/spreadsheetml/2006/main" count="311" uniqueCount="111">
  <si>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</si>
  <si>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</si>
  <si>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</si>
  <si>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</si>
  <si>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</si>
  <si>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</si>
  <si>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</si>
  <si>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</si>
  <si>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</si>
  <si>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</si>
  <si>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</si>
  <si>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</si>
  <si>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</si>
  <si>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</si>
  <si>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</si>
  <si>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</si>
  <si>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</si>
  <si>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</si>
  <si>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</si>
  <si>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</si>
  <si>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</si>
  <si>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</si>
  <si>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</si>
  <si>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</si>
  <si>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</si>
  <si>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</si>
  <si>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</si>
  <si>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</si>
  <si>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</si>
  <si>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</si>
  <si>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</si>
  <si>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</si>
  <si>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</si>
  <si>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</si>
  <si>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</si>
  <si>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</si>
  <si>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</si>
  <si>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</si>
  <si>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</si>
  <si>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</si>
  <si>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</si>
  <si>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</si>
  <si>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</si>
  <si>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</si>
  <si>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</si>
  <si>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</si>
  <si>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</si>
  <si>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</si>
  <si>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</si>
  <si>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</si>
  <si>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</si>
  <si>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</si>
  <si>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</si>
  <si>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</si>
  <si>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</si>
  <si>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</si>
  <si>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</si>
  <si>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</si>
  <si>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</si>
  <si>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</si>
  <si>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</si>
  <si>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</si>
  <si>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</si>
  <si>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</si>
  <si>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</si>
  <si>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</si>
  <si>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</si>
  <si>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</si>
  <si>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</si>
  <si>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</si>
  <si>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</si>
  <si>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</si>
  <si>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</si>
  <si>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</si>
  <si>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</si>
  <si>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</si>
  <si>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</si>
  <si>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</si>
  <si>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</si>
  <si>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</si>
  <si>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</si>
  <si>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</si>
  <si>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</si>
  <si>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</si>
  <si>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</si>
  <si>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</si>
  <si>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</si>
  <si>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</si>
  <si>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</si>
  <si>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</si>
  <si>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</si>
  <si>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</si>
  <si>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</si>
  <si>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</si>
  <si>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</si>
  <si>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</si>
  <si>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</si>
  <si>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</si>
  <si>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</si>
  <si>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</si>
  <si>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</si>
  <si>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</si>
  <si>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</si>
  <si>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</si>
  <si>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</si>
  <si>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</si>
  <si>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</si>
  <si>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</si>
  <si>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①経常収支比率は100％を上回っているものの、⑤経費回収率が100％を大幅に下回っており、一般会計繰入金等使用料収入以外の収入に大きく依存していると考えられます。　　　　　　　　　　　　　　③流動比率が100％を大きく下回っており、1年以内に支払うべき債務を支払うだけの現金化できる資産を保有しておらず、かなり厳しい経営状況であると考えられます。　　　　　　　　　　　　　　　　　　　④企業債残高対事業規模比率は、類似団体より低い数値となっているが、事業規模が小さいため、使用料収入の増収は見込めず、企業債の借入等により経営していくことが予想され、今後比率は上昇していくものと考えられます。</t>
    <rPh sb="193" eb="195">
      <t>キギョウ</t>
    </rPh>
    <rPh sb="195" eb="196">
      <t>サイ</t>
    </rPh>
    <rPh sb="196" eb="198">
      <t>ザンダカ</t>
    </rPh>
    <rPh sb="198" eb="199">
      <t>タイ</t>
    </rPh>
    <rPh sb="199" eb="201">
      <t>ジギョウ</t>
    </rPh>
    <rPh sb="201" eb="203">
      <t>キボ</t>
    </rPh>
    <rPh sb="203" eb="205">
      <t>ヒリツ</t>
    </rPh>
    <rPh sb="207" eb="209">
      <t>ルイジ</t>
    </rPh>
    <rPh sb="209" eb="211">
      <t>ダンタイ</t>
    </rPh>
    <rPh sb="213" eb="214">
      <t>ヒク</t>
    </rPh>
    <rPh sb="215" eb="217">
      <t>スウチ</t>
    </rPh>
    <rPh sb="225" eb="227">
      <t>ジギョウ</t>
    </rPh>
    <rPh sb="227" eb="229">
      <t>キボ</t>
    </rPh>
    <rPh sb="230" eb="231">
      <t>チイ</t>
    </rPh>
    <rPh sb="236" eb="239">
      <t>シヨウリョウ</t>
    </rPh>
    <rPh sb="239" eb="241">
      <t>シュウニュウ</t>
    </rPh>
    <rPh sb="242" eb="244">
      <t>ゾウシュウ</t>
    </rPh>
    <rPh sb="245" eb="247">
      <t>ミコ</t>
    </rPh>
    <rPh sb="250" eb="252">
      <t>キギョウ</t>
    </rPh>
    <rPh sb="252" eb="253">
      <t>サイ</t>
    </rPh>
    <rPh sb="254" eb="256">
      <t>カリイレ</t>
    </rPh>
    <rPh sb="256" eb="257">
      <t>トウ</t>
    </rPh>
    <rPh sb="260" eb="262">
      <t>ケイエイ</t>
    </rPh>
    <rPh sb="269" eb="271">
      <t>ヨソウ</t>
    </rPh>
    <rPh sb="274" eb="276">
      <t>コンゴ</t>
    </rPh>
    <rPh sb="276" eb="278">
      <t>ヒリツ</t>
    </rPh>
    <rPh sb="279" eb="281">
      <t>ジョウショウ</t>
    </rPh>
    <rPh sb="288" eb="289">
      <t>カンガ</t>
    </rPh>
    <phoneticPr fontId="4"/>
  </si>
  <si>
    <t>使用料収入のみで賄えないため、企業債（平準化債）の借入や一般会計からの繰入などにより事業を実施しており、大変厳しい経営状態であると考えられます。料金の適正化に向けた検討を実施し、安定した収入の確保に取り組む必要があると考えらます。</t>
    <rPh sb="35" eb="37">
      <t>クリイレ</t>
    </rPh>
    <phoneticPr fontId="4"/>
  </si>
  <si>
    <t>供用開始から21年経過のため、管渠については法定耐用年数に達するまでにまだ十分な期間があり老朽化の心配は今のところはない。施設については大規模な改修工事費を抑制するため、長寿命化対策事業の予定しているところであります。</t>
    <rPh sb="94" eb="9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</si>
</sst>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FE-4135-AA33-FA995E564B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7FE-4135-AA33-FA995E564B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25.93</c:v>
                </c:pt>
              </c:numCache>
            </c:numRef>
          </c:val>
          <c:extLst>
            <c:ext xmlns:c16="http://schemas.microsoft.com/office/drawing/2014/chart" uri="{C3380CC4-5D6E-409C-BE32-E72D297353CC}">
              <c16:uniqueId val="{00000000-AD04-49D5-9D53-F738C50411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32.229999999999997</c:v>
                </c:pt>
              </c:numCache>
            </c:numRef>
          </c:val>
          <c:smooth val="0"/>
          <c:extLst>
            <c:ext xmlns:c16="http://schemas.microsoft.com/office/drawing/2014/chart" uri="{C3380CC4-5D6E-409C-BE32-E72D297353CC}">
              <c16:uniqueId val="{00000001-AD04-49D5-9D53-F738C50411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90.33</c:v>
                </c:pt>
              </c:numCache>
            </c:numRef>
          </c:val>
          <c:extLst>
            <c:ext xmlns:c16="http://schemas.microsoft.com/office/drawing/2014/chart" uri="{C3380CC4-5D6E-409C-BE32-E72D297353CC}">
              <c16:uniqueId val="{00000000-A543-4BF4-95B5-89EB7C5526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80.8</c:v>
                </c:pt>
              </c:numCache>
            </c:numRef>
          </c:val>
          <c:smooth val="0"/>
          <c:extLst>
            <c:ext xmlns:c16="http://schemas.microsoft.com/office/drawing/2014/chart" uri="{C3380CC4-5D6E-409C-BE32-E72D297353CC}">
              <c16:uniqueId val="{00000001-A543-4BF4-95B5-89EB7C5526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112.8</c:v>
                </c:pt>
              </c:numCache>
            </c:numRef>
          </c:val>
          <c:extLst>
            <c:ext xmlns:c16="http://schemas.microsoft.com/office/drawing/2014/chart" uri="{C3380CC4-5D6E-409C-BE32-E72D297353CC}">
              <c16:uniqueId val="{00000000-E819-48C1-A8CB-45FC778F46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101.36</c:v>
                </c:pt>
              </c:numCache>
            </c:numRef>
          </c:val>
          <c:smooth val="0"/>
          <c:extLst>
            <c:ext xmlns:c16="http://schemas.microsoft.com/office/drawing/2014/chart" uri="{C3380CC4-5D6E-409C-BE32-E72D297353CC}">
              <c16:uniqueId val="{00000001-E819-48C1-A8CB-45FC778F46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5.91</c:v>
                </c:pt>
              </c:numCache>
            </c:numRef>
          </c:val>
          <c:extLst>
            <c:ext xmlns:c16="http://schemas.microsoft.com/office/drawing/2014/chart" uri="{C3380CC4-5D6E-409C-BE32-E72D297353CC}">
              <c16:uniqueId val="{00000000-9045-4C53-B790-8240B34F17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30.26</c:v>
                </c:pt>
              </c:numCache>
            </c:numRef>
          </c:val>
          <c:smooth val="0"/>
          <c:extLst>
            <c:ext xmlns:c16="http://schemas.microsoft.com/office/drawing/2014/chart" uri="{C3380CC4-5D6E-409C-BE32-E72D297353CC}">
              <c16:uniqueId val="{00000001-9045-4C53-B790-8240B34F17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83-4D35-A304-F955DF92C5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B83-4D35-A304-F955DF92C5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68-4B0A-B64C-D3D7B52587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221.05</c:v>
                </c:pt>
              </c:numCache>
            </c:numRef>
          </c:val>
          <c:smooth val="0"/>
          <c:extLst>
            <c:ext xmlns:c16="http://schemas.microsoft.com/office/drawing/2014/chart" uri="{C3380CC4-5D6E-409C-BE32-E72D297353CC}">
              <c16:uniqueId val="{00000001-1668-4B0A-B64C-D3D7B52587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8.91</c:v>
                </c:pt>
              </c:numCache>
            </c:numRef>
          </c:val>
          <c:extLst>
            <c:ext xmlns:c16="http://schemas.microsoft.com/office/drawing/2014/chart" uri="{C3380CC4-5D6E-409C-BE32-E72D297353CC}">
              <c16:uniqueId val="{00000000-9838-4779-8A28-5677E159A6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9838-4779-8A28-5677E159A6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571.04999999999995</c:v>
                </c:pt>
              </c:numCache>
            </c:numRef>
          </c:val>
          <c:extLst>
            <c:ext xmlns:c16="http://schemas.microsoft.com/office/drawing/2014/chart" uri="{C3380CC4-5D6E-409C-BE32-E72D297353CC}">
              <c16:uniqueId val="{00000000-CDAD-4818-95B2-DDACD89217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1006.65</c:v>
                </c:pt>
              </c:numCache>
            </c:numRef>
          </c:val>
          <c:smooth val="0"/>
          <c:extLst>
            <c:ext xmlns:c16="http://schemas.microsoft.com/office/drawing/2014/chart" uri="{C3380CC4-5D6E-409C-BE32-E72D297353CC}">
              <c16:uniqueId val="{00000001-CDAD-4818-95B2-DDACD89217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47.55</c:v>
                </c:pt>
              </c:numCache>
            </c:numRef>
          </c:val>
          <c:extLst>
            <c:ext xmlns:c16="http://schemas.microsoft.com/office/drawing/2014/chart" uri="{C3380CC4-5D6E-409C-BE32-E72D297353CC}">
              <c16:uniqueId val="{00000000-501A-47AC-9114-A7EBC8AD50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43.43</c:v>
                </c:pt>
              </c:numCache>
            </c:numRef>
          </c:val>
          <c:smooth val="0"/>
          <c:extLst>
            <c:ext xmlns:c16="http://schemas.microsoft.com/office/drawing/2014/chart" uri="{C3380CC4-5D6E-409C-BE32-E72D297353CC}">
              <c16:uniqueId val="{00000001-501A-47AC-9114-A7EBC8AD50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411.41</c:v>
                </c:pt>
              </c:numCache>
            </c:numRef>
          </c:val>
          <c:extLst>
            <c:ext xmlns:c16="http://schemas.microsoft.com/office/drawing/2014/chart" uri="{C3380CC4-5D6E-409C-BE32-E72D297353CC}">
              <c16:uniqueId val="{00000000-D218-4AF6-AAFD-7E9800AC0E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400.44</c:v>
                </c:pt>
              </c:numCache>
            </c:numRef>
          </c:val>
          <c:smooth val="0"/>
          <c:extLst>
            <c:ext xmlns:c16="http://schemas.microsoft.com/office/drawing/2014/chart" uri="{C3380CC4-5D6E-409C-BE32-E72D297353CC}">
              <c16:uniqueId val="{00000001-D218-4AF6-AAFD-7E9800AC0E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9"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輪島市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27131</v>
      </c>
      <c r="AM8" s="68"/>
      <c r="AN8" s="68"/>
      <c r="AO8" s="68"/>
      <c r="AP8" s="68"/>
      <c r="AQ8" s="68"/>
      <c r="AR8" s="68"/>
      <c r="AS8" s="68"/>
      <c r="AT8" s="67">
        <f>データ!T6</f>
        <v>426.32</v>
      </c>
      <c r="AU8" s="67"/>
      <c r="AV8" s="67"/>
      <c r="AW8" s="67"/>
      <c r="AX8" s="67"/>
      <c r="AY8" s="67"/>
      <c r="AZ8" s="67"/>
      <c r="BA8" s="67"/>
      <c r="BB8" s="67">
        <f>データ!U6</f>
        <v>63.64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48.37</v>
      </c>
      <c r="J10" s="67"/>
      <c r="K10" s="67"/>
      <c r="L10" s="67"/>
      <c r="M10" s="67"/>
      <c r="N10" s="67"/>
      <c r="O10" s="67"/>
      <c r="P10" s="67">
        <f>データ!P6</f>
        <v>1.1200000000000001</v>
      </c>
      <c r="Q10" s="67"/>
      <c r="R10" s="67"/>
      <c r="S10" s="67"/>
      <c r="T10" s="67"/>
      <c r="U10" s="67"/>
      <c r="V10" s="67"/>
      <c r="W10" s="67">
        <f>データ!Q6</f>
        <v>81.97</v>
      </c>
      <c r="X10" s="67"/>
      <c r="Y10" s="67"/>
      <c r="Z10" s="67"/>
      <c r="AA10" s="67"/>
      <c r="AB10" s="67"/>
      <c r="AC10" s="67"/>
      <c r="AD10" s="68">
        <f>データ!R6</f>
        <v>3380</v>
      </c>
      <c r="AE10" s="68"/>
      <c r="AF10" s="68"/>
      <c r="AG10" s="68"/>
      <c r="AH10" s="68"/>
      <c r="AI10" s="68"/>
      <c r="AJ10" s="68"/>
      <c r="AK10" s="2"/>
      <c r="AL10" s="68">
        <f>データ!V6</f>
        <v>300</v>
      </c>
      <c r="AM10" s="68"/>
      <c r="AN10" s="68"/>
      <c r="AO10" s="68"/>
      <c r="AP10" s="68"/>
      <c r="AQ10" s="68"/>
      <c r="AR10" s="68"/>
      <c r="AS10" s="68"/>
      <c r="AT10" s="67">
        <f>データ!W6</f>
        <v>0.09</v>
      </c>
      <c r="AU10" s="67"/>
      <c r="AV10" s="67"/>
      <c r="AW10" s="67"/>
      <c r="AX10" s="67"/>
      <c r="AY10" s="67"/>
      <c r="AZ10" s="67"/>
      <c r="BA10" s="67"/>
      <c r="BB10" s="67">
        <f>データ!X6</f>
        <v>3333.33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ansEGd5eb3sVO45Ht1ASQofxeOMYXW69nVWO2ZnQFXanOnmb3a37qmO1gs1avseM+dfXLcg3sswJYDV3pnyt3g==" saltValue="DQjmDeRvNMKhGnzu8YlI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172049</v>
      </c>
      <c r="D6" s="33">
        <f t="shared" si="3"/>
        <v>46</v>
      </c>
      <c r="E6" s="33">
        <f t="shared" si="3"/>
        <v>17</v>
      </c>
      <c r="F6" s="33">
        <f t="shared" si="3"/>
        <v>6</v>
      </c>
      <c r="G6" s="33">
        <f t="shared" si="3"/>
        <v>0</v>
      </c>
      <c r="H6" s="33" t="str">
        <f t="shared" si="3"/>
        <v>石川県　輪島市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48.37</v>
      </c>
      <c r="P6" s="34">
        <f t="shared" si="3"/>
        <v>1.1200000000000001</v>
      </c>
      <c r="Q6" s="34">
        <f t="shared" si="3"/>
        <v>81.97</v>
      </c>
      <c r="R6" s="34">
        <f t="shared" si="3"/>
        <v>3380</v>
      </c>
      <c r="S6" s="34">
        <f t="shared" si="3"/>
        <v>27131</v>
      </c>
      <c r="T6" s="34">
        <f t="shared" si="3"/>
        <v>426.32</v>
      </c>
      <c r="U6" s="34">
        <f t="shared" si="3"/>
        <v>63.64</v>
      </c>
      <c r="V6" s="34">
        <f t="shared" si="3"/>
        <v>300</v>
      </c>
      <c r="W6" s="34">
        <f t="shared" si="3"/>
        <v>0.09</v>
      </c>
      <c r="X6" s="34">
        <f t="shared" si="3"/>
        <v>3333.33</v>
      </c>
      <c r="Y6" s="35" t="str">
        <f>IF(Y7="",NA(),Y7)</f>
        <v>-</v>
      </c>
      <c r="Z6" s="35" t="str">
        <f t="shared" ref="Z6:AH6" si="4">IF(Z7="",NA(),Z7)</f>
        <v>-</v>
      </c>
      <c r="AA6" s="35" t="str">
        <f t="shared" si="4"/>
        <v>-</v>
      </c>
      <c r="AB6" s="35" t="str">
        <f t="shared" si="4"/>
        <v>-</v>
      </c>
      <c r="AC6" s="35">
        <f t="shared" si="4"/>
        <v>112.8</v>
      </c>
      <c r="AD6" s="35" t="str">
        <f t="shared" si="4"/>
        <v>-</v>
      </c>
      <c r="AE6" s="35" t="str">
        <f t="shared" si="4"/>
        <v>-</v>
      </c>
      <c r="AF6" s="35" t="str">
        <f t="shared" si="4"/>
        <v>-</v>
      </c>
      <c r="AG6" s="35" t="str">
        <f t="shared" si="4"/>
        <v>-</v>
      </c>
      <c r="AH6" s="35">
        <f t="shared" si="4"/>
        <v>101.36</v>
      </c>
      <c r="AI6" s="34" t="str">
        <f>IF(AI7="","",IF(AI7="-","【-】","【"&amp;SUBSTITUTE(TEXT(AI7,"#,##0.00"),"-","△")&amp;"】"))</f>
        <v>【101.27】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221.05</v>
      </c>
      <c r="AT6" s="34" t="str">
        <f>IF(AT7="","",IF(AT7="-","【-】","【"&amp;SUBSTITUTE(TEXT(AT7,"#,##0.00"),"-","△")&amp;"】"))</f>
        <v>【101.38】</v>
      </c>
      <c r="AU6" s="35" t="str">
        <f>IF(AU7="",NA(),AU7)</f>
        <v>-</v>
      </c>
      <c r="AV6" s="35" t="str">
        <f t="shared" ref="AV6:BD6" si="6">IF(AV7="",NA(),AV7)</f>
        <v>-</v>
      </c>
      <c r="AW6" s="35" t="str">
        <f t="shared" si="6"/>
        <v>-</v>
      </c>
      <c r="AX6" s="35" t="str">
        <f t="shared" si="6"/>
        <v>-</v>
      </c>
      <c r="AY6" s="35">
        <f t="shared" si="6"/>
        <v>8.91</v>
      </c>
      <c r="AZ6" s="35" t="str">
        <f t="shared" si="6"/>
        <v>-</v>
      </c>
      <c r="BA6" s="35" t="str">
        <f t="shared" si="6"/>
        <v>-</v>
      </c>
      <c r="BB6" s="35" t="str">
        <f t="shared" si="6"/>
        <v>-</v>
      </c>
      <c r="BC6" s="35" t="str">
        <f t="shared" si="6"/>
        <v>-</v>
      </c>
      <c r="BD6" s="35">
        <f t="shared" si="6"/>
        <v>80.95</v>
      </c>
      <c r="BE6" s="34" t="str">
        <f>IF(BE7="","",IF(BE7="-","【-】","【"&amp;SUBSTITUTE(TEXT(BE7,"#,##0.00"),"-","△")&amp;"】"))</f>
        <v>【65.72】</v>
      </c>
      <c r="BF6" s="35" t="str">
        <f>IF(BF7="",NA(),BF7)</f>
        <v>-</v>
      </c>
      <c r="BG6" s="35" t="str">
        <f t="shared" ref="BG6:BO6" si="7">IF(BG7="",NA(),BG7)</f>
        <v>-</v>
      </c>
      <c r="BH6" s="35" t="str">
        <f t="shared" si="7"/>
        <v>-</v>
      </c>
      <c r="BI6" s="35" t="str">
        <f t="shared" si="7"/>
        <v>-</v>
      </c>
      <c r="BJ6" s="35">
        <f t="shared" si="7"/>
        <v>571.04999999999995</v>
      </c>
      <c r="BK6" s="35" t="str">
        <f t="shared" si="7"/>
        <v>-</v>
      </c>
      <c r="BL6" s="35" t="str">
        <f t="shared" si="7"/>
        <v>-</v>
      </c>
      <c r="BM6" s="35" t="str">
        <f t="shared" si="7"/>
        <v>-</v>
      </c>
      <c r="BN6" s="35" t="str">
        <f t="shared" si="7"/>
        <v>-</v>
      </c>
      <c r="BO6" s="35">
        <f t="shared" si="7"/>
        <v>1006.65</v>
      </c>
      <c r="BP6" s="34" t="str">
        <f>IF(BP7="","",IF(BP7="-","【-】","【"&amp;SUBSTITUTE(TEXT(BP7,"#,##0.00"),"-","△")&amp;"】"))</f>
        <v>【973.20】</v>
      </c>
      <c r="BQ6" s="35" t="str">
        <f>IF(BQ7="",NA(),BQ7)</f>
        <v>-</v>
      </c>
      <c r="BR6" s="35" t="str">
        <f t="shared" ref="BR6:BZ6" si="8">IF(BR7="",NA(),BR7)</f>
        <v>-</v>
      </c>
      <c r="BS6" s="35" t="str">
        <f t="shared" si="8"/>
        <v>-</v>
      </c>
      <c r="BT6" s="35" t="str">
        <f t="shared" si="8"/>
        <v>-</v>
      </c>
      <c r="BU6" s="35">
        <f t="shared" si="8"/>
        <v>47.55</v>
      </c>
      <c r="BV6" s="35" t="str">
        <f t="shared" si="8"/>
        <v>-</v>
      </c>
      <c r="BW6" s="35" t="str">
        <f t="shared" si="8"/>
        <v>-</v>
      </c>
      <c r="BX6" s="35" t="str">
        <f t="shared" si="8"/>
        <v>-</v>
      </c>
      <c r="BY6" s="35" t="str">
        <f t="shared" si="8"/>
        <v>-</v>
      </c>
      <c r="BZ6" s="35">
        <f t="shared" si="8"/>
        <v>43.43</v>
      </c>
      <c r="CA6" s="34" t="str">
        <f>IF(CA7="","",IF(CA7="-","【-】","【"&amp;SUBSTITUTE(TEXT(CA7,"#,##0.00"),"-","△")&amp;"】"))</f>
        <v>【45.14】</v>
      </c>
      <c r="CB6" s="35" t="str">
        <f>IF(CB7="",NA(),CB7)</f>
        <v>-</v>
      </c>
      <c r="CC6" s="35" t="str">
        <f t="shared" ref="CC6:CK6" si="9">IF(CC7="",NA(),CC7)</f>
        <v>-</v>
      </c>
      <c r="CD6" s="35" t="str">
        <f t="shared" si="9"/>
        <v>-</v>
      </c>
      <c r="CE6" s="35" t="str">
        <f t="shared" si="9"/>
        <v>-</v>
      </c>
      <c r="CF6" s="35">
        <f t="shared" si="9"/>
        <v>411.41</v>
      </c>
      <c r="CG6" s="35" t="str">
        <f t="shared" si="9"/>
        <v>-</v>
      </c>
      <c r="CH6" s="35" t="str">
        <f t="shared" si="9"/>
        <v>-</v>
      </c>
      <c r="CI6" s="35" t="str">
        <f t="shared" si="9"/>
        <v>-</v>
      </c>
      <c r="CJ6" s="35" t="str">
        <f t="shared" si="9"/>
        <v>-</v>
      </c>
      <c r="CK6" s="35">
        <f t="shared" si="9"/>
        <v>400.44</v>
      </c>
      <c r="CL6" s="34" t="str">
        <f>IF(CL7="","",IF(CL7="-","【-】","【"&amp;SUBSTITUTE(TEXT(CL7,"#,##0.00"),"-","△")&amp;"】"))</f>
        <v>【377.19】</v>
      </c>
      <c r="CM6" s="35" t="str">
        <f>IF(CM7="",NA(),CM7)</f>
        <v>-</v>
      </c>
      <c r="CN6" s="35" t="str">
        <f t="shared" ref="CN6:CV6" si="10">IF(CN7="",NA(),CN7)</f>
        <v>-</v>
      </c>
      <c r="CO6" s="35" t="str">
        <f t="shared" si="10"/>
        <v>-</v>
      </c>
      <c r="CP6" s="35" t="str">
        <f t="shared" si="10"/>
        <v>-</v>
      </c>
      <c r="CQ6" s="35">
        <f t="shared" si="10"/>
        <v>25.93</v>
      </c>
      <c r="CR6" s="35" t="str">
        <f t="shared" si="10"/>
        <v>-</v>
      </c>
      <c r="CS6" s="35" t="str">
        <f t="shared" si="10"/>
        <v>-</v>
      </c>
      <c r="CT6" s="35" t="str">
        <f t="shared" si="10"/>
        <v>-</v>
      </c>
      <c r="CU6" s="35" t="str">
        <f t="shared" si="10"/>
        <v>-</v>
      </c>
      <c r="CV6" s="35">
        <f t="shared" si="10"/>
        <v>32.229999999999997</v>
      </c>
      <c r="CW6" s="34" t="str">
        <f>IF(CW7="","",IF(CW7="-","【-】","【"&amp;SUBSTITUTE(TEXT(CW7,"#,##0.00"),"-","△")&amp;"】"))</f>
        <v>【33.69】</v>
      </c>
      <c r="CX6" s="35" t="str">
        <f>IF(CX7="",NA(),CX7)</f>
        <v>-</v>
      </c>
      <c r="CY6" s="35" t="str">
        <f t="shared" ref="CY6:DG6" si="11">IF(CY7="",NA(),CY7)</f>
        <v>-</v>
      </c>
      <c r="CZ6" s="35" t="str">
        <f t="shared" si="11"/>
        <v>-</v>
      </c>
      <c r="DA6" s="35" t="str">
        <f t="shared" si="11"/>
        <v>-</v>
      </c>
      <c r="DB6" s="35">
        <f t="shared" si="11"/>
        <v>90.33</v>
      </c>
      <c r="DC6" s="35" t="str">
        <f t="shared" si="11"/>
        <v>-</v>
      </c>
      <c r="DD6" s="35" t="str">
        <f t="shared" si="11"/>
        <v>-</v>
      </c>
      <c r="DE6" s="35" t="str">
        <f t="shared" si="11"/>
        <v>-</v>
      </c>
      <c r="DF6" s="35" t="str">
        <f t="shared" si="11"/>
        <v>-</v>
      </c>
      <c r="DG6" s="35">
        <f t="shared" si="11"/>
        <v>80.8</v>
      </c>
      <c r="DH6" s="34" t="str">
        <f>IF(DH7="","",IF(DH7="-","【-】","【"&amp;SUBSTITUTE(TEXT(DH7,"#,##0.00"),"-","△")&amp;"】"))</f>
        <v>【80.08】</v>
      </c>
      <c r="DI6" s="35" t="str">
        <f>IF(DI7="",NA(),DI7)</f>
        <v>-</v>
      </c>
      <c r="DJ6" s="35" t="str">
        <f t="shared" ref="DJ6:DR6" si="12">IF(DJ7="",NA(),DJ7)</f>
        <v>-</v>
      </c>
      <c r="DK6" s="35" t="str">
        <f t="shared" si="12"/>
        <v>-</v>
      </c>
      <c r="DL6" s="35" t="str">
        <f t="shared" si="12"/>
        <v>-</v>
      </c>
      <c r="DM6" s="35">
        <f t="shared" si="12"/>
        <v>5.91</v>
      </c>
      <c r="DN6" s="35" t="str">
        <f t="shared" si="12"/>
        <v>-</v>
      </c>
      <c r="DO6" s="35" t="str">
        <f t="shared" si="12"/>
        <v>-</v>
      </c>
      <c r="DP6" s="35" t="str">
        <f t="shared" si="12"/>
        <v>-</v>
      </c>
      <c r="DQ6" s="35" t="str">
        <f t="shared" si="12"/>
        <v>-</v>
      </c>
      <c r="DR6" s="35">
        <f t="shared" si="12"/>
        <v>30.26</v>
      </c>
      <c r="DS6" s="34" t="str">
        <f>IF(DS7="","",IF(DS7="-","【-】","【"&amp;SUBSTITUTE(TEXT(DS7,"#,##0.00"),"-","△")&amp;"】"))</f>
        <v>【27.36】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【0.04】</v>
      </c>
    </row>
    <row r="7" spans="1:148" s="36" customFormat="1" x14ac:dyDescent="0.15">
      <c r="A7" s="28"/>
      <c r="B7" s="37">
        <v>2018</v>
      </c>
      <c r="C7" s="37">
        <v>172049</v>
      </c>
      <c r="D7" s="37">
        <v>46</v>
      </c>
      <c r="E7" s="37">
        <v>17</v>
      </c>
      <c r="F7" s="37">
        <v>6</v>
      </c>
      <c r="G7" s="37">
        <v>0</v>
      </c>
      <c r="H7" s="37" t="s">
        <v>96</v>
      </c>
      <c r="I7" s="37" t="s">
        <v>97</v>
      </c>
      <c r="J7" s="37" t="s">
        <v>98</v>
      </c>
      <c r="K7" s="37" t="s">
        <v>99</v>
      </c>
      <c r="L7" s="37" t="s">
        <v>100</v>
      </c>
      <c r="M7" s="37" t="s">
        <v>101</v>
      </c>
      <c r="N7" s="38" t="s">
        <v>102</v>
      </c>
      <c r="O7" s="38">
        <v>48.37</v>
      </c>
      <c r="P7" s="38">
        <v>1.1200000000000001</v>
      </c>
      <c r="Q7" s="38">
        <v>81.97</v>
      </c>
      <c r="R7" s="38">
        <v>3380</v>
      </c>
      <c r="S7" s="38">
        <v>27131</v>
      </c>
      <c r="T7" s="38">
        <v>426.32</v>
      </c>
      <c r="U7" s="38">
        <v>63.64</v>
      </c>
      <c r="V7" s="38">
        <v>300</v>
      </c>
      <c r="W7" s="38">
        <v>0.09</v>
      </c>
      <c r="X7" s="38">
        <v>3333.33</v>
      </c>
      <c r="Y7" s="38" t="s">
        <v>102</v>
      </c>
      <c r="Z7" s="38" t="s">
        <v>102</v>
      </c>
      <c r="AA7" s="38" t="s">
        <v>102</v>
      </c>
      <c r="AB7" s="38" t="s">
        <v>102</v>
      </c>
      <c r="AC7" s="38">
        <v>112.8</v>
      </c>
      <c r="AD7" s="38" t="s">
        <v>102</v>
      </c>
      <c r="AE7" s="38" t="s">
        <v>102</v>
      </c>
      <c r="AF7" s="38" t="s">
        <v>102</v>
      </c>
      <c r="AG7" s="38" t="s">
        <v>102</v>
      </c>
      <c r="AH7" s="38">
        <v>101.36</v>
      </c>
      <c r="AI7" s="38">
        <v>101.27</v>
      </c>
      <c r="AJ7" s="38" t="s">
        <v>102</v>
      </c>
      <c r="AK7" s="38" t="s">
        <v>102</v>
      </c>
      <c r="AL7" s="38" t="s">
        <v>102</v>
      </c>
      <c r="AM7" s="38" t="s">
        <v>102</v>
      </c>
      <c r="AN7" s="38">
        <v>0</v>
      </c>
      <c r="AO7" s="38" t="s">
        <v>102</v>
      </c>
      <c r="AP7" s="38" t="s">
        <v>102</v>
      </c>
      <c r="AQ7" s="38" t="s">
        <v>102</v>
      </c>
      <c r="AR7" s="38" t="s">
        <v>102</v>
      </c>
      <c r="AS7" s="38">
        <v>221.05</v>
      </c>
      <c r="AT7" s="38">
        <v>101.38</v>
      </c>
      <c r="AU7" s="38" t="s">
        <v>102</v>
      </c>
      <c r="AV7" s="38" t="s">
        <v>102</v>
      </c>
      <c r="AW7" s="38" t="s">
        <v>102</v>
      </c>
      <c r="AX7" s="38" t="s">
        <v>102</v>
      </c>
      <c r="AY7" s="38">
        <v>8.91</v>
      </c>
      <c r="AZ7" s="38" t="s">
        <v>102</v>
      </c>
      <c r="BA7" s="38" t="s">
        <v>102</v>
      </c>
      <c r="BB7" s="38" t="s">
        <v>102</v>
      </c>
      <c r="BC7" s="38" t="s">
        <v>102</v>
      </c>
      <c r="BD7" s="38">
        <v>80.95</v>
      </c>
      <c r="BE7" s="38">
        <v>65.72</v>
      </c>
      <c r="BF7" s="38" t="s">
        <v>102</v>
      </c>
      <c r="BG7" s="38" t="s">
        <v>102</v>
      </c>
      <c r="BH7" s="38" t="s">
        <v>102</v>
      </c>
      <c r="BI7" s="38" t="s">
        <v>102</v>
      </c>
      <c r="BJ7" s="38">
        <v>571.04999999999995</v>
      </c>
      <c r="BK7" s="38" t="s">
        <v>102</v>
      </c>
      <c r="BL7" s="38" t="s">
        <v>102</v>
      </c>
      <c r="BM7" s="38" t="s">
        <v>102</v>
      </c>
      <c r="BN7" s="38" t="s">
        <v>102</v>
      </c>
      <c r="BO7" s="38">
        <v>1006.65</v>
      </c>
      <c r="BP7" s="38">
        <v>973.2</v>
      </c>
      <c r="BQ7" s="38" t="s">
        <v>102</v>
      </c>
      <c r="BR7" s="38" t="s">
        <v>102</v>
      </c>
      <c r="BS7" s="38" t="s">
        <v>102</v>
      </c>
      <c r="BT7" s="38" t="s">
        <v>102</v>
      </c>
      <c r="BU7" s="38">
        <v>47.55</v>
      </c>
      <c r="BV7" s="38" t="s">
        <v>102</v>
      </c>
      <c r="BW7" s="38" t="s">
        <v>102</v>
      </c>
      <c r="BX7" s="38" t="s">
        <v>102</v>
      </c>
      <c r="BY7" s="38" t="s">
        <v>102</v>
      </c>
      <c r="BZ7" s="38">
        <v>43.43</v>
      </c>
      <c r="CA7" s="38">
        <v>45.14</v>
      </c>
      <c r="CB7" s="38" t="s">
        <v>102</v>
      </c>
      <c r="CC7" s="38" t="s">
        <v>102</v>
      </c>
      <c r="CD7" s="38" t="s">
        <v>102</v>
      </c>
      <c r="CE7" s="38" t="s">
        <v>102</v>
      </c>
      <c r="CF7" s="38">
        <v>411.41</v>
      </c>
      <c r="CG7" s="38" t="s">
        <v>102</v>
      </c>
      <c r="CH7" s="38" t="s">
        <v>102</v>
      </c>
      <c r="CI7" s="38" t="s">
        <v>102</v>
      </c>
      <c r="CJ7" s="38" t="s">
        <v>102</v>
      </c>
      <c r="CK7" s="38">
        <v>400.44</v>
      </c>
      <c r="CL7" s="38">
        <v>377.19</v>
      </c>
      <c r="CM7" s="38" t="s">
        <v>102</v>
      </c>
      <c r="CN7" s="38" t="s">
        <v>102</v>
      </c>
      <c r="CO7" s="38" t="s">
        <v>102</v>
      </c>
      <c r="CP7" s="38" t="s">
        <v>102</v>
      </c>
      <c r="CQ7" s="38">
        <v>25.93</v>
      </c>
      <c r="CR7" s="38" t="s">
        <v>102</v>
      </c>
      <c r="CS7" s="38" t="s">
        <v>102</v>
      </c>
      <c r="CT7" s="38" t="s">
        <v>102</v>
      </c>
      <c r="CU7" s="38" t="s">
        <v>102</v>
      </c>
      <c r="CV7" s="38">
        <v>32.229999999999997</v>
      </c>
      <c r="CW7" s="38">
        <v>33.69</v>
      </c>
      <c r="CX7" s="38" t="s">
        <v>102</v>
      </c>
      <c r="CY7" s="38" t="s">
        <v>102</v>
      </c>
      <c r="CZ7" s="38" t="s">
        <v>102</v>
      </c>
      <c r="DA7" s="38" t="s">
        <v>102</v>
      </c>
      <c r="DB7" s="38">
        <v>90.33</v>
      </c>
      <c r="DC7" s="38" t="s">
        <v>102</v>
      </c>
      <c r="DD7" s="38" t="s">
        <v>102</v>
      </c>
      <c r="DE7" s="38" t="s">
        <v>102</v>
      </c>
      <c r="DF7" s="38" t="s">
        <v>102</v>
      </c>
      <c r="DG7" s="38">
        <v>80.8</v>
      </c>
      <c r="DH7" s="38">
        <v>80.08</v>
      </c>
      <c r="DI7" s="38" t="s">
        <v>102</v>
      </c>
      <c r="DJ7" s="38" t="s">
        <v>102</v>
      </c>
      <c r="DK7" s="38" t="s">
        <v>102</v>
      </c>
      <c r="DL7" s="38" t="s">
        <v>102</v>
      </c>
      <c r="DM7" s="38">
        <v>5.91</v>
      </c>
      <c r="DN7" s="38" t="s">
        <v>102</v>
      </c>
      <c r="DO7" s="38" t="s">
        <v>102</v>
      </c>
      <c r="DP7" s="38" t="s">
        <v>102</v>
      </c>
      <c r="DQ7" s="38" t="s">
        <v>102</v>
      </c>
      <c r="DR7" s="38">
        <v>30.26</v>
      </c>
      <c r="DS7" s="38">
        <v>27.36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2019-12-05T04:55:54Z</dcterms:created>
  <dcterms:modified xsi:type="dcterms:W3CDTF">2020-02-17T02:57:01Z</dcterms:modified>
  <cp:category/>
</cp:coreProperties>
</file>