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H31財政共有\09 地方公営企業\96 経営比較分析表関係\04_【020109】_経営比較分析表の分析について\03 市町→県\06 病院\06 加賀市医療センター△\"/>
    </mc:Choice>
  </mc:AlternateContent>
  <workbookProtection workbookAlgorithmName="SHA-512" workbookHashValue="VNEMPSuIieIHwY+ngzJaKYdFKQhqKshTB/CkWKA9Cy2YRVhBnXlcxmkWOdLhGFuoW7Q51T2VSsYfTDpI+gaEPA==" workbookSaltValue="3eoSAFdteCTVo3F0/aVpIQ=="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MH78" i="4"/>
  <c r="IZ54" i="4"/>
  <c r="IZ32" i="4"/>
  <c r="HM78" i="4"/>
  <c r="FL54" i="4"/>
  <c r="FL32" i="4"/>
  <c r="CS78" i="4"/>
  <c r="BX54" i="4"/>
  <c r="BX32" i="4"/>
  <c r="AE32" i="4"/>
  <c r="AE54" i="4"/>
  <c r="AN78" i="4"/>
  <c r="D11" i="5"/>
  <c r="DS32" i="4"/>
  <c r="DS54" i="4"/>
  <c r="FH78" i="4"/>
  <c r="E11" i="5"/>
  <c r="HG32" i="4"/>
  <c r="HG54" i="4"/>
  <c r="B11" i="5"/>
  <c r="GA78" i="4" l="1"/>
  <c r="EH54" i="4"/>
  <c r="EH32" i="4"/>
  <c r="HV32" i="4"/>
  <c r="BG78" i="4"/>
  <c r="AT54" i="4"/>
  <c r="AT32" i="4"/>
  <c r="LJ54" i="4"/>
  <c r="LJ32" i="4"/>
  <c r="KV78" i="4"/>
  <c r="HV54" i="4"/>
  <c r="BZ78" i="4"/>
  <c r="BI54" i="4"/>
  <c r="BI32" i="4"/>
  <c r="EW54" i="4"/>
  <c r="LY54" i="4"/>
  <c r="LY32" i="4"/>
  <c r="LO78" i="4"/>
  <c r="IK54" i="4"/>
  <c r="IK32" i="4"/>
  <c r="GT78" i="4"/>
  <c r="EW32" i="4"/>
  <c r="KF54" i="4"/>
  <c r="KF32" i="4"/>
  <c r="P54" i="4"/>
  <c r="JJ78" i="4"/>
  <c r="GR54" i="4"/>
  <c r="GR32" i="4"/>
  <c r="U78" i="4"/>
  <c r="P32" i="4"/>
  <c r="EO78" i="4"/>
  <c r="DD54" i="4"/>
  <c r="DD32" i="4"/>
</calcChain>
</file>

<file path=xl/sharedStrings.xml><?xml version="1.0" encoding="utf-8"?>
<sst xmlns="http://schemas.openxmlformats.org/spreadsheetml/2006/main" count="366" uniqueCount="177">
  <si>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</si>
  <si>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</si>
  <si>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</si>
  <si>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</si>
  <si>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</si>
  <si>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</si>
  <si>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</si>
  <si>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</si>
  <si>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</si>
  <si>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</si>
  <si>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</si>
  <si>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</si>
  <si>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</si>
  <si>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</si>
  <si>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</si>
  <si>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</si>
  <si>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</si>
  <si>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</si>
  <si>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</si>
  <si>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</si>
  <si>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</si>
  <si>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</si>
  <si>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</si>
  <si>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</si>
  <si>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</si>
  <si>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</si>
  <si>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</si>
  <si>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</si>
  <si>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</si>
  <si>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</si>
  <si>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</si>
  <si>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</si>
  <si>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</si>
  <si>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</si>
  <si>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</si>
  <si>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</si>
  <si>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</si>
  <si>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</si>
  <si>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</si>
  <si>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</si>
  <si>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</si>
  <si>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</si>
  <si>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</si>
  <si>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</si>
  <si>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</si>
  <si>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</si>
  <si>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</si>
  <si>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</si>
  <si>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</si>
  <si>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</si>
  <si>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</si>
  <si>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</si>
  <si>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</si>
  <si>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</si>
  <si>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</si>
  <si>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</si>
  <si>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</si>
  <si>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</si>
  <si>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</si>
  <si>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</si>
  <si>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</si>
  <si>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</si>
  <si>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</si>
  <si>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</si>
  <si>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</si>
  <si>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</si>
  <si>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</si>
  <si>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</si>
  <si>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</si>
  <si>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</si>
  <si>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</si>
  <si>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</si>
  <si>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</si>
  <si>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</si>
  <si>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</si>
  <si>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</si>
  <si>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</si>
  <si>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</si>
  <si>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</si>
  <si>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</si>
  <si>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</si>
  <si>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</si>
  <si>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</si>
  <si>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</si>
  <si>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</si>
  <si>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</si>
  <si>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</si>
  <si>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</si>
  <si>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</si>
  <si>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</si>
  <si>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</si>
  <si>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</si>
  <si>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</si>
  <si>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</si>
  <si>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</si>
  <si>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</si>
  <si>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</si>
  <si>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</si>
  <si>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</si>
  <si>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</si>
  <si>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</si>
  <si>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</si>
  <si>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</si>
  <si>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</si>
  <si>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</si>
  <si>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</si>
  <si>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</si>
  <si>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</si>
  <si>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</si>
  <si>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</si>
  <si>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</si>
  <si>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</si>
  <si>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</si>
  <si>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</si>
  <si>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</si>
  <si>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</si>
  <si>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</si>
  <si>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</si>
  <si>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</si>
  <si>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</si>
  <si>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</si>
  <si>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</si>
  <si>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</si>
  <si>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</si>
  <si>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</si>
  <si>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</si>
  <si>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</si>
  <si>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</si>
  <si>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</si>
  <si>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</si>
  <si>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</si>
  <si>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</si>
  <si>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</si>
  <si>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</si>
  <si>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</si>
  <si>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</si>
  <si>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</si>
  <si>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</si>
  <si>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</si>
  <si>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</si>
  <si>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</si>
  <si>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</si>
  <si>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</si>
  <si>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</si>
  <si>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</si>
  <si>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</si>
  <si>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</si>
  <si>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</si>
  <si>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</si>
  <si>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</si>
  <si>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</si>
  <si>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</si>
  <si>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</si>
  <si>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</si>
  <si>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加賀市</t>
  </si>
  <si>
    <t>加賀市医療センター</t>
  </si>
  <si>
    <t>条例全部</t>
  </si>
  <si>
    <t>病院事業</t>
  </si>
  <si>
    <t>一般病院</t>
  </si>
  <si>
    <t>300床以上～400床未満</t>
  </si>
  <si>
    <t>自治体職員</t>
  </si>
  <si>
    <t>直営</t>
  </si>
  <si>
    <t>対象</t>
  </si>
  <si>
    <t>ド 透 訓</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</si>
  <si>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</si>
  <si>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</si>
  <si>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</si>
  <si>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</si>
  <si>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</si>
  <si>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</si>
  <si>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</si>
  <si>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</si>
  <si>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</si>
  <si>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・市内雄一の急性期病院として救急搬送を断らない体制の維持・継続
・医療従事者育成環境の充実
・周産期の受入促進（市内唯一の分娩施設）
・地域包括ケアシステム構築に寄与する在宅復帰支援の充実と地域連携の推進（地域連携センターつむぎ、訪問看護ステーションりんく）
・がん治療体制の充実
・認知症高齢者の増加に向け行政と連携した活動の促進</t>
    <rPh sb="1" eb="3">
      <t>シナイ</t>
    </rPh>
    <rPh sb="3" eb="5">
      <t>ユウイチ</t>
    </rPh>
    <rPh sb="6" eb="8">
      <t>キュウセイ</t>
    </rPh>
    <rPh sb="8" eb="9">
      <t>キ</t>
    </rPh>
    <rPh sb="9" eb="11">
      <t>ビョウイン</t>
    </rPh>
    <rPh sb="14" eb="16">
      <t>キュウキュウ</t>
    </rPh>
    <rPh sb="16" eb="18">
      <t>ハンソウ</t>
    </rPh>
    <rPh sb="19" eb="20">
      <t>コトワ</t>
    </rPh>
    <rPh sb="23" eb="25">
      <t>タイセイ</t>
    </rPh>
    <rPh sb="26" eb="28">
      <t>イジ</t>
    </rPh>
    <rPh sb="29" eb="31">
      <t>ケイゾク</t>
    </rPh>
    <rPh sb="33" eb="35">
      <t>イリョウ</t>
    </rPh>
    <rPh sb="35" eb="38">
      <t>ジュウジシャ</t>
    </rPh>
    <rPh sb="38" eb="40">
      <t>イクセイ</t>
    </rPh>
    <rPh sb="40" eb="42">
      <t>カンキョウ</t>
    </rPh>
    <rPh sb="43" eb="45">
      <t>ジュウジツ</t>
    </rPh>
    <rPh sb="47" eb="50">
      <t>シュウサンキ</t>
    </rPh>
    <rPh sb="51" eb="53">
      <t>ウケイレ</t>
    </rPh>
    <rPh sb="53" eb="55">
      <t>ソクシン</t>
    </rPh>
    <rPh sb="56" eb="58">
      <t>シナイ</t>
    </rPh>
    <rPh sb="58" eb="60">
      <t>ユイイツ</t>
    </rPh>
    <rPh sb="61" eb="63">
      <t>ブンベン</t>
    </rPh>
    <rPh sb="63" eb="65">
      <t>シセツ</t>
    </rPh>
    <phoneticPr fontId="5"/>
  </si>
  <si>
    <t>　当院の経営状況は、各指標とも改善傾向にあり、平成28年度に策定した「加賀市医療センター改革プラン」の計画値を上回っている。今後もプランに基づいて経営の健全化・効率化に向けて努力していく。
　老朽化に関して、現時点の減価償却費としては顕在化していないが、将来的な費用増大が懸念されるので、計画に基づき適切な投資を行っていく。</t>
    <rPh sb="1" eb="3">
      <t>トウイン</t>
    </rPh>
    <rPh sb="4" eb="6">
      <t>ケイエイ</t>
    </rPh>
    <rPh sb="6" eb="8">
      <t>ジョウキョウ</t>
    </rPh>
    <rPh sb="10" eb="11">
      <t>カク</t>
    </rPh>
    <rPh sb="11" eb="13">
      <t>シヒョウ</t>
    </rPh>
    <rPh sb="15" eb="17">
      <t>カイゼン</t>
    </rPh>
    <rPh sb="17" eb="19">
      <t>ケイコウ</t>
    </rPh>
    <rPh sb="23" eb="25">
      <t>ヘイセイ</t>
    </rPh>
    <rPh sb="27" eb="29">
      <t>ネンド</t>
    </rPh>
    <rPh sb="30" eb="32">
      <t>サクテイ</t>
    </rPh>
    <rPh sb="35" eb="38">
      <t>カガシ</t>
    </rPh>
    <rPh sb="38" eb="40">
      <t>イリョウ</t>
    </rPh>
    <rPh sb="44" eb="46">
      <t>カイカク</t>
    </rPh>
    <rPh sb="51" eb="53">
      <t>ケイカク</t>
    </rPh>
    <rPh sb="53" eb="54">
      <t>チ</t>
    </rPh>
    <rPh sb="55" eb="57">
      <t>ウワマワ</t>
    </rPh>
    <rPh sb="62" eb="64">
      <t>コンゴ</t>
    </rPh>
    <rPh sb="69" eb="70">
      <t>モト</t>
    </rPh>
    <rPh sb="73" eb="75">
      <t>ケイエイ</t>
    </rPh>
    <rPh sb="76" eb="78">
      <t>ケンゼン</t>
    </rPh>
    <rPh sb="78" eb="79">
      <t>カ</t>
    </rPh>
    <rPh sb="80" eb="83">
      <t>コウリツカ</t>
    </rPh>
    <rPh sb="84" eb="85">
      <t>ム</t>
    </rPh>
    <rPh sb="87" eb="89">
      <t>ドリョク</t>
    </rPh>
    <rPh sb="96" eb="98">
      <t>ロウキュウ</t>
    </rPh>
    <rPh sb="98" eb="99">
      <t>カ</t>
    </rPh>
    <rPh sb="100" eb="101">
      <t>カン</t>
    </rPh>
    <rPh sb="104" eb="107">
      <t>ゲンジテン</t>
    </rPh>
    <rPh sb="108" eb="112">
      <t>ゲンカショウキャク</t>
    </rPh>
    <rPh sb="112" eb="113">
      <t>ヒ</t>
    </rPh>
    <rPh sb="117" eb="119">
      <t>ケンザイ</t>
    </rPh>
    <rPh sb="119" eb="120">
      <t>カ</t>
    </rPh>
    <rPh sb="127" eb="130">
      <t>ショウライテキ</t>
    </rPh>
    <rPh sb="131" eb="133">
      <t>ヒヨウ</t>
    </rPh>
    <rPh sb="133" eb="135">
      <t>ゾウダイ</t>
    </rPh>
    <rPh sb="136" eb="138">
      <t>ケネン</t>
    </rPh>
    <rPh sb="144" eb="146">
      <t>ケイカク</t>
    </rPh>
    <rPh sb="147" eb="148">
      <t>モト</t>
    </rPh>
    <rPh sb="150" eb="152">
      <t>テキセツ</t>
    </rPh>
    <rPh sb="153" eb="155">
      <t>トウシ</t>
    </rPh>
    <rPh sb="156" eb="157">
      <t>オコナ</t>
    </rPh>
    <phoneticPr fontId="5"/>
  </si>
  <si>
    <t>　平成30年度において新たに上位の基準、加算等を取得したことに加え、入院・外来患者数の増加、さらには手術件数・出産件数が増加したことにより、入院・外来ともに収益が増加している。また、平成30年4月より訪問看護ステーションを立ち上げ、医業収益の増加に繋がった。
　今後は更なる医業収支比率の向上、経営収支比率の向上に向けて、より一層の収支バランスを取る事が課題である。　　　　　　　　　　　　　　　　　　　　　　　　　　　　　　　　　　　　　　　　　　　　　　　　　　　　　　　　　　　</t>
    <rPh sb="1" eb="3">
      <t>ヘイセイ</t>
    </rPh>
    <rPh sb="5" eb="7">
      <t>ネンド</t>
    </rPh>
    <rPh sb="11" eb="12">
      <t>アラ</t>
    </rPh>
    <rPh sb="14" eb="16">
      <t>ジョウイ</t>
    </rPh>
    <rPh sb="17" eb="19">
      <t>キジュン</t>
    </rPh>
    <rPh sb="20" eb="22">
      <t>カサン</t>
    </rPh>
    <rPh sb="22" eb="23">
      <t>トウ</t>
    </rPh>
    <rPh sb="24" eb="26">
      <t>シュトク</t>
    </rPh>
    <rPh sb="31" eb="32">
      <t>クワ</t>
    </rPh>
    <rPh sb="34" eb="36">
      <t>ニュウイン</t>
    </rPh>
    <rPh sb="37" eb="39">
      <t>ガイライ</t>
    </rPh>
    <rPh sb="39" eb="41">
      <t>カンジャ</t>
    </rPh>
    <rPh sb="41" eb="42">
      <t>スウ</t>
    </rPh>
    <rPh sb="43" eb="45">
      <t>ゾウカ</t>
    </rPh>
    <rPh sb="50" eb="52">
      <t>シュジュツ</t>
    </rPh>
    <rPh sb="52" eb="54">
      <t>ケンスウ</t>
    </rPh>
    <rPh sb="55" eb="57">
      <t>シュッサン</t>
    </rPh>
    <rPh sb="57" eb="59">
      <t>ケンスウ</t>
    </rPh>
    <rPh sb="60" eb="62">
      <t>ゾウカ</t>
    </rPh>
    <rPh sb="70" eb="72">
      <t>ニュウイン</t>
    </rPh>
    <rPh sb="73" eb="75">
      <t>ガイライ</t>
    </rPh>
    <rPh sb="78" eb="80">
      <t>シュウエキ</t>
    </rPh>
    <rPh sb="81" eb="83">
      <t>ゾウカ</t>
    </rPh>
    <rPh sb="91" eb="93">
      <t>ヘイセイ</t>
    </rPh>
    <rPh sb="97" eb="98">
      <t>ガツ</t>
    </rPh>
    <rPh sb="100" eb="102">
      <t>ホウモン</t>
    </rPh>
    <rPh sb="102" eb="104">
      <t>カンゴ</t>
    </rPh>
    <rPh sb="111" eb="112">
      <t>タ</t>
    </rPh>
    <rPh sb="113" eb="114">
      <t>ア</t>
    </rPh>
    <rPh sb="116" eb="118">
      <t>イギョウ</t>
    </rPh>
    <rPh sb="118" eb="120">
      <t>シュウエキ</t>
    </rPh>
    <rPh sb="121" eb="123">
      <t>ゾウカ</t>
    </rPh>
    <rPh sb="124" eb="125">
      <t>ツナ</t>
    </rPh>
    <rPh sb="131" eb="133">
      <t>コンゴ</t>
    </rPh>
    <rPh sb="134" eb="135">
      <t>サラ</t>
    </rPh>
    <rPh sb="163" eb="165">
      <t>イッソウ</t>
    </rPh>
    <rPh sb="166" eb="168">
      <t>シュウシ</t>
    </rPh>
    <rPh sb="173" eb="174">
      <t>ト</t>
    </rPh>
    <rPh sb="175" eb="176">
      <t>コト</t>
    </rPh>
    <rPh sb="177" eb="179">
      <t>カダイ</t>
    </rPh>
    <phoneticPr fontId="5"/>
  </si>
  <si>
    <t>　平成28年4月に2つの病院を統合し、移転、新築開院したため、有形固定資産減価償却率及び器械備品減価償却率が平均値を下回っている。
　また、旧2病院分の資産を有しているため、1床当たり有形固定資産が平均値を上回っているが、将来的な減価償却費の増大につながらぬよう、長期的な投資計画に基づいて適切更新を図る必要がある。</t>
    <rPh sb="1" eb="3">
      <t>ヘイセイ</t>
    </rPh>
    <rPh sb="5" eb="6">
      <t>ネン</t>
    </rPh>
    <rPh sb="7" eb="8">
      <t>ガツ</t>
    </rPh>
    <rPh sb="12" eb="14">
      <t>ビョウイン</t>
    </rPh>
    <rPh sb="15" eb="17">
      <t>トウゴウ</t>
    </rPh>
    <rPh sb="19" eb="21">
      <t>イテン</t>
    </rPh>
    <rPh sb="22" eb="24">
      <t>シンチク</t>
    </rPh>
    <rPh sb="24" eb="26">
      <t>カイイン</t>
    </rPh>
    <rPh sb="31" eb="33">
      <t>ユウケイ</t>
    </rPh>
    <rPh sb="33" eb="35">
      <t>コテイ</t>
    </rPh>
    <rPh sb="35" eb="37">
      <t>シサン</t>
    </rPh>
    <rPh sb="37" eb="39">
      <t>ゲンカ</t>
    </rPh>
    <rPh sb="39" eb="41">
      <t>ショウキャク</t>
    </rPh>
    <rPh sb="41" eb="42">
      <t>リツ</t>
    </rPh>
    <rPh sb="42" eb="43">
      <t>オヨ</t>
    </rPh>
    <rPh sb="44" eb="46">
      <t>キカイ</t>
    </rPh>
    <rPh sb="46" eb="48">
      <t>ビヒン</t>
    </rPh>
    <rPh sb="48" eb="50">
      <t>ゲンカ</t>
    </rPh>
    <rPh sb="50" eb="52">
      <t>ショウキャク</t>
    </rPh>
    <rPh sb="52" eb="53">
      <t>リツ</t>
    </rPh>
    <rPh sb="54" eb="57">
      <t>ヘイキンチ</t>
    </rPh>
    <rPh sb="58" eb="60">
      <t>シタマワ</t>
    </rPh>
    <rPh sb="70" eb="71">
      <t>キュウ</t>
    </rPh>
    <rPh sb="72" eb="74">
      <t>ビョウイン</t>
    </rPh>
    <rPh sb="74" eb="75">
      <t>ブン</t>
    </rPh>
    <rPh sb="76" eb="78">
      <t>シサン</t>
    </rPh>
    <rPh sb="79" eb="80">
      <t>ユウ</t>
    </rPh>
    <rPh sb="88" eb="89">
      <t>ショウ</t>
    </rPh>
    <rPh sb="89" eb="90">
      <t>ア</t>
    </rPh>
    <rPh sb="92" eb="94">
      <t>ユウケイ</t>
    </rPh>
    <rPh sb="94" eb="96">
      <t>コテイ</t>
    </rPh>
    <rPh sb="96" eb="98">
      <t>シサン</t>
    </rPh>
    <rPh sb="99" eb="102">
      <t>ヘイキンチ</t>
    </rPh>
    <rPh sb="103" eb="105">
      <t>ウワマワ</t>
    </rPh>
    <rPh sb="111" eb="114">
      <t>ショウライテキ</t>
    </rPh>
    <rPh sb="115" eb="117">
      <t>ゲンカ</t>
    </rPh>
    <rPh sb="117" eb="119">
      <t>ショウキャク</t>
    </rPh>
    <rPh sb="119" eb="120">
      <t>ヒ</t>
    </rPh>
    <rPh sb="121" eb="123">
      <t>ゾウダイ</t>
    </rPh>
    <rPh sb="132" eb="135">
      <t>チョウキテキ</t>
    </rPh>
    <rPh sb="136" eb="138">
      <t>トウシ</t>
    </rPh>
    <rPh sb="138" eb="140">
      <t>ケイカク</t>
    </rPh>
    <rPh sb="141" eb="142">
      <t>モト</t>
    </rPh>
    <rPh sb="145" eb="147">
      <t>テキセツ</t>
    </rPh>
    <rPh sb="147" eb="149">
      <t>コウシン</t>
    </rPh>
    <rPh sb="150" eb="151">
      <t>ハカ</t>
    </rPh>
    <rPh sb="152" eb="154">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</si>
</sst>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#N/A</c:v>
                </c:pt>
                <c:pt idx="1">
                  <c:v>#N/A</c:v>
                </c:pt>
                <c:pt idx="2">
                  <c:v>84.5</c:v>
                </c:pt>
                <c:pt idx="3">
                  <c:v>89.2</c:v>
                </c:pt>
                <c:pt idx="4">
                  <c:v>90.7</c:v>
                </c:pt>
              </c:numCache>
            </c:numRef>
          </c:val>
          <c:extLst>
            <c:ext xmlns:c16="http://schemas.microsoft.com/office/drawing/2014/chart" uri="{C3380CC4-5D6E-409C-BE32-E72D297353CC}">
              <c16:uniqueId val="{00000000-4740-4ABD-9B63-7B62F154197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72.599999999999994</c:v>
                </c:pt>
                <c:pt idx="3">
                  <c:v>73.5</c:v>
                </c:pt>
                <c:pt idx="4">
                  <c:v>74.099999999999994</c:v>
                </c:pt>
              </c:numCache>
            </c:numRef>
          </c:val>
          <c:smooth val="0"/>
          <c:extLst>
            <c:ext xmlns:c16="http://schemas.microsoft.com/office/drawing/2014/chart" uri="{C3380CC4-5D6E-409C-BE32-E72D297353CC}">
              <c16:uniqueId val="{00000001-4740-4ABD-9B63-7B62F1541970}"/>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#N/A</c:v>
                </c:pt>
                <c:pt idx="1">
                  <c:v>#N/A</c:v>
                </c:pt>
                <c:pt idx="2">
                  <c:v>135.19999999999999</c:v>
                </c:pt>
                <c:pt idx="3">
                  <c:v>9.3000000000000007</c:v>
                </c:pt>
                <c:pt idx="4">
                  <c:v>10.9</c:v>
                </c:pt>
              </c:numCache>
            </c:numRef>
          </c:val>
          <c:extLst>
            <c:ext xmlns:c16="http://schemas.microsoft.com/office/drawing/2014/chart" uri="{C3380CC4-5D6E-409C-BE32-E72D297353CC}">
              <c16:uniqueId val="{00000000-E360-4F3A-832B-C3F4FDE9B29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76.3</c:v>
                </c:pt>
                <c:pt idx="3">
                  <c:v>80.7</c:v>
                </c:pt>
                <c:pt idx="4">
                  <c:v>75.900000000000006</c:v>
                </c:pt>
              </c:numCache>
            </c:numRef>
          </c:val>
          <c:smooth val="0"/>
          <c:extLst>
            <c:ext xmlns:c16="http://schemas.microsoft.com/office/drawing/2014/chart" uri="{C3380CC4-5D6E-409C-BE32-E72D297353CC}">
              <c16:uniqueId val="{00000001-E360-4F3A-832B-C3F4FDE9B296}"/>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#N/A</c:v>
                </c:pt>
                <c:pt idx="1">
                  <c:v>#N/A</c:v>
                </c:pt>
                <c:pt idx="2">
                  <c:v>81.2</c:v>
                </c:pt>
                <c:pt idx="3">
                  <c:v>87</c:v>
                </c:pt>
                <c:pt idx="4">
                  <c:v>87.3</c:v>
                </c:pt>
              </c:numCache>
            </c:numRef>
          </c:val>
          <c:extLst>
            <c:ext xmlns:c16="http://schemas.microsoft.com/office/drawing/2014/chart" uri="{C3380CC4-5D6E-409C-BE32-E72D297353CC}">
              <c16:uniqueId val="{00000000-4497-468F-A631-B2F720E1AF9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90.1</c:v>
                </c:pt>
                <c:pt idx="3">
                  <c:v>89.6</c:v>
                </c:pt>
                <c:pt idx="4">
                  <c:v>89.7</c:v>
                </c:pt>
              </c:numCache>
            </c:numRef>
          </c:val>
          <c:smooth val="0"/>
          <c:extLst>
            <c:ext xmlns:c16="http://schemas.microsoft.com/office/drawing/2014/chart" uri="{C3380CC4-5D6E-409C-BE32-E72D297353CC}">
              <c16:uniqueId val="{00000001-4497-468F-A631-B2F720E1AF9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#N/A</c:v>
                </c:pt>
                <c:pt idx="1">
                  <c:v>#N/A</c:v>
                </c:pt>
                <c:pt idx="2">
                  <c:v>94</c:v>
                </c:pt>
                <c:pt idx="3">
                  <c:v>98.1</c:v>
                </c:pt>
                <c:pt idx="4">
                  <c:v>98.4</c:v>
                </c:pt>
              </c:numCache>
            </c:numRef>
          </c:val>
          <c:extLst>
            <c:ext xmlns:c16="http://schemas.microsoft.com/office/drawing/2014/chart" uri="{C3380CC4-5D6E-409C-BE32-E72D297353CC}">
              <c16:uniqueId val="{00000000-A6B9-46DC-8014-AA144475E3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97.2</c:v>
                </c:pt>
                <c:pt idx="3">
                  <c:v>97</c:v>
                </c:pt>
                <c:pt idx="4">
                  <c:v>97.8</c:v>
                </c:pt>
              </c:numCache>
            </c:numRef>
          </c:val>
          <c:smooth val="0"/>
          <c:extLst>
            <c:ext xmlns:c16="http://schemas.microsoft.com/office/drawing/2014/chart" uri="{C3380CC4-5D6E-409C-BE32-E72D297353CC}">
              <c16:uniqueId val="{00000001-A6B9-46DC-8014-AA144475E3BE}"/>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#N/A</c:v>
                </c:pt>
                <c:pt idx="1">
                  <c:v>#N/A</c:v>
                </c:pt>
                <c:pt idx="2">
                  <c:v>40.200000000000003</c:v>
                </c:pt>
                <c:pt idx="3">
                  <c:v>43.7</c:v>
                </c:pt>
                <c:pt idx="4">
                  <c:v>46.9</c:v>
                </c:pt>
              </c:numCache>
            </c:numRef>
          </c:val>
          <c:extLst>
            <c:ext xmlns:c16="http://schemas.microsoft.com/office/drawing/2014/chart" uri="{C3380CC4-5D6E-409C-BE32-E72D297353CC}">
              <c16:uniqueId val="{00000000-98F6-4D5F-B8AF-C1B38386F94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49.8</c:v>
                </c:pt>
                <c:pt idx="3">
                  <c:v>50.9</c:v>
                </c:pt>
                <c:pt idx="4">
                  <c:v>51.9</c:v>
                </c:pt>
              </c:numCache>
            </c:numRef>
          </c:val>
          <c:smooth val="0"/>
          <c:extLst>
            <c:ext xmlns:c16="http://schemas.microsoft.com/office/drawing/2014/chart" uri="{C3380CC4-5D6E-409C-BE32-E72D297353CC}">
              <c16:uniqueId val="{00000001-98F6-4D5F-B8AF-C1B38386F942}"/>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#N/A</c:v>
                </c:pt>
                <c:pt idx="1">
                  <c:v>#N/A</c:v>
                </c:pt>
                <c:pt idx="2">
                  <c:v>53.8</c:v>
                </c:pt>
                <c:pt idx="3">
                  <c:v>60.3</c:v>
                </c:pt>
                <c:pt idx="4">
                  <c:v>66.2</c:v>
                </c:pt>
              </c:numCache>
            </c:numRef>
          </c:val>
          <c:extLst>
            <c:ext xmlns:c16="http://schemas.microsoft.com/office/drawing/2014/chart" uri="{C3380CC4-5D6E-409C-BE32-E72D297353CC}">
              <c16:uniqueId val="{00000000-CF96-4E96-AEAE-4C615B279F6A}"/>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65</c:v>
                </c:pt>
                <c:pt idx="3">
                  <c:v>66.8</c:v>
                </c:pt>
                <c:pt idx="4">
                  <c:v>68.2</c:v>
                </c:pt>
              </c:numCache>
            </c:numRef>
          </c:val>
          <c:smooth val="0"/>
          <c:extLst>
            <c:ext xmlns:c16="http://schemas.microsoft.com/office/drawing/2014/chart" uri="{C3380CC4-5D6E-409C-BE32-E72D297353CC}">
              <c16:uniqueId val="{00000001-CF96-4E96-AEAE-4C615B279F6A}"/>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#N/A</c:v>
                </c:pt>
                <c:pt idx="1">
                  <c:v>#N/A</c:v>
                </c:pt>
                <c:pt idx="2">
                  <c:v>68115297</c:v>
                </c:pt>
                <c:pt idx="3">
                  <c:v>68116640</c:v>
                </c:pt>
                <c:pt idx="4">
                  <c:v>68223090</c:v>
                </c:pt>
              </c:numCache>
            </c:numRef>
          </c:val>
          <c:extLst>
            <c:ext xmlns:c16="http://schemas.microsoft.com/office/drawing/2014/chart" uri="{C3380CC4-5D6E-409C-BE32-E72D297353CC}">
              <c16:uniqueId val="{00000000-49C6-4542-81FD-AECA9F581C1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45645830</c:v>
                </c:pt>
                <c:pt idx="3">
                  <c:v>47082778</c:v>
                </c:pt>
                <c:pt idx="4">
                  <c:v>48918364</c:v>
                </c:pt>
              </c:numCache>
            </c:numRef>
          </c:val>
          <c:smooth val="0"/>
          <c:extLst>
            <c:ext xmlns:c16="http://schemas.microsoft.com/office/drawing/2014/chart" uri="{C3380CC4-5D6E-409C-BE32-E72D297353CC}">
              <c16:uniqueId val="{00000001-49C6-4542-81FD-AECA9F581C13}"/>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#N/A</c:v>
                </c:pt>
                <c:pt idx="1">
                  <c:v>#N/A</c:v>
                </c:pt>
                <c:pt idx="2">
                  <c:v>18.7</c:v>
                </c:pt>
                <c:pt idx="3">
                  <c:v>18.3</c:v>
                </c:pt>
                <c:pt idx="4">
                  <c:v>18.600000000000001</c:v>
                </c:pt>
              </c:numCache>
            </c:numRef>
          </c:val>
          <c:extLst>
            <c:ext xmlns:c16="http://schemas.microsoft.com/office/drawing/2014/chart" uri="{C3380CC4-5D6E-409C-BE32-E72D297353CC}">
              <c16:uniqueId val="{00000000-5EFE-4608-B397-221B16AB05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23.8</c:v>
                </c:pt>
                <c:pt idx="3">
                  <c:v>23.9</c:v>
                </c:pt>
                <c:pt idx="4">
                  <c:v>23.6</c:v>
                </c:pt>
              </c:numCache>
            </c:numRef>
          </c:val>
          <c:smooth val="0"/>
          <c:extLst>
            <c:ext xmlns:c16="http://schemas.microsoft.com/office/drawing/2014/chart" uri="{C3380CC4-5D6E-409C-BE32-E72D297353CC}">
              <c16:uniqueId val="{00000001-5EFE-4608-B397-221B16AB0538}"/>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#N/A</c:v>
                </c:pt>
                <c:pt idx="1">
                  <c:v>#N/A</c:v>
                </c:pt>
                <c:pt idx="2">
                  <c:v>68.400000000000006</c:v>
                </c:pt>
                <c:pt idx="3">
                  <c:v>64.7</c:v>
                </c:pt>
                <c:pt idx="4">
                  <c:v>64.900000000000006</c:v>
                </c:pt>
              </c:numCache>
            </c:numRef>
          </c:val>
          <c:extLst>
            <c:ext xmlns:c16="http://schemas.microsoft.com/office/drawing/2014/chart" uri="{C3380CC4-5D6E-409C-BE32-E72D297353CC}">
              <c16:uniqueId val="{00000000-8D6C-4888-8915-8D37DA52619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55.8</c:v>
                </c:pt>
                <c:pt idx="3">
                  <c:v>56.1</c:v>
                </c:pt>
                <c:pt idx="4">
                  <c:v>56</c:v>
                </c:pt>
              </c:numCache>
            </c:numRef>
          </c:val>
          <c:smooth val="0"/>
          <c:extLst>
            <c:ext xmlns:c16="http://schemas.microsoft.com/office/drawing/2014/chart" uri="{C3380CC4-5D6E-409C-BE32-E72D297353CC}">
              <c16:uniqueId val="{00000001-8D6C-4888-8915-8D37DA52619D}"/>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#N/A</c:v>
                </c:pt>
                <c:pt idx="1">
                  <c:v>#N/A</c:v>
                </c:pt>
                <c:pt idx="2">
                  <c:v>11710</c:v>
                </c:pt>
                <c:pt idx="3">
                  <c:v>12238</c:v>
                </c:pt>
                <c:pt idx="4">
                  <c:v>13178</c:v>
                </c:pt>
              </c:numCache>
            </c:numRef>
          </c:val>
          <c:extLst>
            <c:ext xmlns:c16="http://schemas.microsoft.com/office/drawing/2014/chart" uri="{C3380CC4-5D6E-409C-BE32-E72D297353CC}">
              <c16:uniqueId val="{00000000-8098-427F-98EE-72B77D1ABCE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13552</c:v>
                </c:pt>
                <c:pt idx="3">
                  <c:v>13792</c:v>
                </c:pt>
                <c:pt idx="4">
                  <c:v>14290</c:v>
                </c:pt>
              </c:numCache>
            </c:numRef>
          </c:val>
          <c:smooth val="0"/>
          <c:extLst>
            <c:ext xmlns:c16="http://schemas.microsoft.com/office/drawing/2014/chart" uri="{C3380CC4-5D6E-409C-BE32-E72D297353CC}">
              <c16:uniqueId val="{00000001-8098-427F-98EE-72B77D1ABCEA}"/>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#N/A</c:v>
                </c:pt>
                <c:pt idx="1">
                  <c:v>#N/A</c:v>
                </c:pt>
                <c:pt idx="2">
                  <c:v>40156</c:v>
                </c:pt>
                <c:pt idx="3">
                  <c:v>43088</c:v>
                </c:pt>
                <c:pt idx="4">
                  <c:v>43214</c:v>
                </c:pt>
              </c:numCache>
            </c:numRef>
          </c:val>
          <c:extLst>
            <c:ext xmlns:c16="http://schemas.microsoft.com/office/drawing/2014/chart" uri="{C3380CC4-5D6E-409C-BE32-E72D297353CC}">
              <c16:uniqueId val="{00000000-CEF7-4FCB-A3C2-DF9D6650CFD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50510</c:v>
                </c:pt>
                <c:pt idx="3">
                  <c:v>50958</c:v>
                </c:pt>
                <c:pt idx="4">
                  <c:v>52405</c:v>
                </c:pt>
              </c:numCache>
            </c:numRef>
          </c:val>
          <c:smooth val="0"/>
          <c:extLst>
            <c:ext xmlns:c16="http://schemas.microsoft.com/office/drawing/2014/chart" uri="{C3380CC4-5D6E-409C-BE32-E72D297353CC}">
              <c16:uniqueId val="{00000001-CEF7-4FCB-A3C2-DF9D6650CFD8}"/>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0" hidden="1" customWidth="1"/>
    <col min="395" max="395" width="3.28515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石川県加賀市　加賀市医療センター</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300床以上～400床未満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300</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25</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ド 透 訓</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300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67221</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26629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300</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300</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72</v>
      </c>
      <c r="NK18" s="109"/>
      <c r="NL18" s="109"/>
      <c r="NM18" s="112" t="s">
        <v>172</v>
      </c>
      <c r="NN18" s="113"/>
      <c r="NO18" s="108" t="s">
        <v>38</v>
      </c>
      <c r="NP18" s="109"/>
      <c r="NQ18" s="109"/>
      <c r="NR18" s="112" t="s">
        <v>172</v>
      </c>
      <c r="NS18" s="113"/>
      <c r="NT18" s="108" t="s">
        <v>38</v>
      </c>
      <c r="NU18" s="109"/>
      <c r="NV18" s="109"/>
      <c r="NW18" s="112" t="s">
        <v>172</v>
      </c>
      <c r="NX18" s="113"/>
      <c r="OC18" s="2" t="s">
        <v>39</v>
      </c>
      <c r="OE18" s="2" t="s">
        <v>39</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40</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41</v>
      </c>
      <c r="NK20" s="116"/>
      <c r="NL20" s="116"/>
      <c r="NM20" s="116"/>
      <c r="NN20" s="116"/>
      <c r="NO20" s="116"/>
      <c r="NP20" s="116"/>
      <c r="NQ20" s="116"/>
      <c r="NR20" s="116"/>
      <c r="NS20" s="116"/>
      <c r="NT20" s="116"/>
      <c r="NU20" s="116"/>
      <c r="NV20" s="116"/>
      <c r="NW20" s="116"/>
      <c r="NX20" s="116"/>
      <c r="OC20" s="28" t="s">
        <v>42</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43</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173</v>
      </c>
      <c r="NK22" s="119"/>
      <c r="NL22" s="119"/>
      <c r="NM22" s="119"/>
      <c r="NN22" s="119"/>
      <c r="NO22" s="119"/>
      <c r="NP22" s="119"/>
      <c r="NQ22" s="119"/>
      <c r="NR22" s="119"/>
      <c r="NS22" s="119"/>
      <c r="NT22" s="119"/>
      <c r="NU22" s="119"/>
      <c r="NV22" s="119"/>
      <c r="NW22" s="119"/>
      <c r="NX22" s="120"/>
      <c r="OC22" s="28" t="s">
        <v>44</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45</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46</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47</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48</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49</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50</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51</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52</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53</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54</v>
      </c>
      <c r="OD32" s="29"/>
      <c r="OE32" s="29"/>
    </row>
    <row r="33" spans="1:395" ht="13.5" customHeight="1" x14ac:dyDescent="0.15">
      <c r="A33" s="2"/>
      <c r="B33" s="25"/>
      <c r="D33" s="5"/>
      <c r="E33" s="5"/>
      <c r="F33" s="5"/>
      <c r="G33" s="130" t="s">
        <v>55</v>
      </c>
      <c r="H33" s="130"/>
      <c r="I33" s="130"/>
      <c r="J33" s="130"/>
      <c r="K33" s="130"/>
      <c r="L33" s="130"/>
      <c r="M33" s="130"/>
      <c r="N33" s="130"/>
      <c r="O33" s="130"/>
      <c r="P33" s="131" t="str">
        <f>データ!AH7</f>
        <v>-</v>
      </c>
      <c r="Q33" s="132"/>
      <c r="R33" s="132"/>
      <c r="S33" s="132"/>
      <c r="T33" s="132"/>
      <c r="U33" s="132"/>
      <c r="V33" s="132"/>
      <c r="W33" s="132"/>
      <c r="X33" s="132"/>
      <c r="Y33" s="132"/>
      <c r="Z33" s="132"/>
      <c r="AA33" s="132"/>
      <c r="AB33" s="132"/>
      <c r="AC33" s="132"/>
      <c r="AD33" s="133"/>
      <c r="AE33" s="131" t="str">
        <f>データ!AI7</f>
        <v>-</v>
      </c>
      <c r="AF33" s="132"/>
      <c r="AG33" s="132"/>
      <c r="AH33" s="132"/>
      <c r="AI33" s="132"/>
      <c r="AJ33" s="132"/>
      <c r="AK33" s="132"/>
      <c r="AL33" s="132"/>
      <c r="AM33" s="132"/>
      <c r="AN33" s="132"/>
      <c r="AO33" s="132"/>
      <c r="AP33" s="132"/>
      <c r="AQ33" s="132"/>
      <c r="AR33" s="132"/>
      <c r="AS33" s="133"/>
      <c r="AT33" s="131">
        <f>データ!AJ7</f>
        <v>94</v>
      </c>
      <c r="AU33" s="132"/>
      <c r="AV33" s="132"/>
      <c r="AW33" s="132"/>
      <c r="AX33" s="132"/>
      <c r="AY33" s="132"/>
      <c r="AZ33" s="132"/>
      <c r="BA33" s="132"/>
      <c r="BB33" s="132"/>
      <c r="BC33" s="132"/>
      <c r="BD33" s="132"/>
      <c r="BE33" s="132"/>
      <c r="BF33" s="132"/>
      <c r="BG33" s="132"/>
      <c r="BH33" s="133"/>
      <c r="BI33" s="131">
        <f>データ!AK7</f>
        <v>98.1</v>
      </c>
      <c r="BJ33" s="132"/>
      <c r="BK33" s="132"/>
      <c r="BL33" s="132"/>
      <c r="BM33" s="132"/>
      <c r="BN33" s="132"/>
      <c r="BO33" s="132"/>
      <c r="BP33" s="132"/>
      <c r="BQ33" s="132"/>
      <c r="BR33" s="132"/>
      <c r="BS33" s="132"/>
      <c r="BT33" s="132"/>
      <c r="BU33" s="132"/>
      <c r="BV33" s="132"/>
      <c r="BW33" s="133"/>
      <c r="BX33" s="131">
        <f>データ!AL7</f>
        <v>98.4</v>
      </c>
      <c r="BY33" s="132"/>
      <c r="BZ33" s="132"/>
      <c r="CA33" s="132"/>
      <c r="CB33" s="132"/>
      <c r="CC33" s="132"/>
      <c r="CD33" s="132"/>
      <c r="CE33" s="132"/>
      <c r="CF33" s="132"/>
      <c r="CG33" s="132"/>
      <c r="CH33" s="132"/>
      <c r="CI33" s="132"/>
      <c r="CJ33" s="132"/>
      <c r="CK33" s="132"/>
      <c r="CL33" s="133"/>
      <c r="CO33" s="5"/>
      <c r="CP33" s="5"/>
      <c r="CQ33" s="5"/>
      <c r="CR33" s="5"/>
      <c r="CS33" s="5"/>
      <c r="CT33" s="5"/>
      <c r="CU33" s="130" t="s">
        <v>55</v>
      </c>
      <c r="CV33" s="130"/>
      <c r="CW33" s="130"/>
      <c r="CX33" s="130"/>
      <c r="CY33" s="130"/>
      <c r="CZ33" s="130"/>
      <c r="DA33" s="130"/>
      <c r="DB33" s="130"/>
      <c r="DC33" s="130"/>
      <c r="DD33" s="131" t="str">
        <f>データ!AS7</f>
        <v>-</v>
      </c>
      <c r="DE33" s="132"/>
      <c r="DF33" s="132"/>
      <c r="DG33" s="132"/>
      <c r="DH33" s="132"/>
      <c r="DI33" s="132"/>
      <c r="DJ33" s="132"/>
      <c r="DK33" s="132"/>
      <c r="DL33" s="132"/>
      <c r="DM33" s="132"/>
      <c r="DN33" s="132"/>
      <c r="DO33" s="132"/>
      <c r="DP33" s="132"/>
      <c r="DQ33" s="132"/>
      <c r="DR33" s="133"/>
      <c r="DS33" s="131" t="str">
        <f>データ!AT7</f>
        <v>-</v>
      </c>
      <c r="DT33" s="132"/>
      <c r="DU33" s="132"/>
      <c r="DV33" s="132"/>
      <c r="DW33" s="132"/>
      <c r="DX33" s="132"/>
      <c r="DY33" s="132"/>
      <c r="DZ33" s="132"/>
      <c r="EA33" s="132"/>
      <c r="EB33" s="132"/>
      <c r="EC33" s="132"/>
      <c r="ED33" s="132"/>
      <c r="EE33" s="132"/>
      <c r="EF33" s="132"/>
      <c r="EG33" s="133"/>
      <c r="EH33" s="131">
        <f>データ!AU7</f>
        <v>81.2</v>
      </c>
      <c r="EI33" s="132"/>
      <c r="EJ33" s="132"/>
      <c r="EK33" s="132"/>
      <c r="EL33" s="132"/>
      <c r="EM33" s="132"/>
      <c r="EN33" s="132"/>
      <c r="EO33" s="132"/>
      <c r="EP33" s="132"/>
      <c r="EQ33" s="132"/>
      <c r="ER33" s="132"/>
      <c r="ES33" s="132"/>
      <c r="ET33" s="132"/>
      <c r="EU33" s="132"/>
      <c r="EV33" s="133"/>
      <c r="EW33" s="131">
        <f>データ!AV7</f>
        <v>87</v>
      </c>
      <c r="EX33" s="132"/>
      <c r="EY33" s="132"/>
      <c r="EZ33" s="132"/>
      <c r="FA33" s="132"/>
      <c r="FB33" s="132"/>
      <c r="FC33" s="132"/>
      <c r="FD33" s="132"/>
      <c r="FE33" s="132"/>
      <c r="FF33" s="132"/>
      <c r="FG33" s="132"/>
      <c r="FH33" s="132"/>
      <c r="FI33" s="132"/>
      <c r="FJ33" s="132"/>
      <c r="FK33" s="133"/>
      <c r="FL33" s="131">
        <f>データ!AW7</f>
        <v>87.3</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55</v>
      </c>
      <c r="GJ33" s="130"/>
      <c r="GK33" s="130"/>
      <c r="GL33" s="130"/>
      <c r="GM33" s="130"/>
      <c r="GN33" s="130"/>
      <c r="GO33" s="130"/>
      <c r="GP33" s="130"/>
      <c r="GQ33" s="130"/>
      <c r="GR33" s="131" t="str">
        <f>データ!BD7</f>
        <v>-</v>
      </c>
      <c r="GS33" s="132"/>
      <c r="GT33" s="132"/>
      <c r="GU33" s="132"/>
      <c r="GV33" s="132"/>
      <c r="GW33" s="132"/>
      <c r="GX33" s="132"/>
      <c r="GY33" s="132"/>
      <c r="GZ33" s="132"/>
      <c r="HA33" s="132"/>
      <c r="HB33" s="132"/>
      <c r="HC33" s="132"/>
      <c r="HD33" s="132"/>
      <c r="HE33" s="132"/>
      <c r="HF33" s="133"/>
      <c r="HG33" s="131" t="str">
        <f>データ!BE7</f>
        <v>-</v>
      </c>
      <c r="HH33" s="132"/>
      <c r="HI33" s="132"/>
      <c r="HJ33" s="132"/>
      <c r="HK33" s="132"/>
      <c r="HL33" s="132"/>
      <c r="HM33" s="132"/>
      <c r="HN33" s="132"/>
      <c r="HO33" s="132"/>
      <c r="HP33" s="132"/>
      <c r="HQ33" s="132"/>
      <c r="HR33" s="132"/>
      <c r="HS33" s="132"/>
      <c r="HT33" s="132"/>
      <c r="HU33" s="133"/>
      <c r="HV33" s="131">
        <f>データ!BF7</f>
        <v>135.19999999999999</v>
      </c>
      <c r="HW33" s="132"/>
      <c r="HX33" s="132"/>
      <c r="HY33" s="132"/>
      <c r="HZ33" s="132"/>
      <c r="IA33" s="132"/>
      <c r="IB33" s="132"/>
      <c r="IC33" s="132"/>
      <c r="ID33" s="132"/>
      <c r="IE33" s="132"/>
      <c r="IF33" s="132"/>
      <c r="IG33" s="132"/>
      <c r="IH33" s="132"/>
      <c r="II33" s="132"/>
      <c r="IJ33" s="133"/>
      <c r="IK33" s="131">
        <f>データ!BG7</f>
        <v>9.3000000000000007</v>
      </c>
      <c r="IL33" s="132"/>
      <c r="IM33" s="132"/>
      <c r="IN33" s="132"/>
      <c r="IO33" s="132"/>
      <c r="IP33" s="132"/>
      <c r="IQ33" s="132"/>
      <c r="IR33" s="132"/>
      <c r="IS33" s="132"/>
      <c r="IT33" s="132"/>
      <c r="IU33" s="132"/>
      <c r="IV33" s="132"/>
      <c r="IW33" s="132"/>
      <c r="IX33" s="132"/>
      <c r="IY33" s="133"/>
      <c r="IZ33" s="131">
        <f>データ!BH7</f>
        <v>10.9</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55</v>
      </c>
      <c r="JX33" s="130"/>
      <c r="JY33" s="130"/>
      <c r="JZ33" s="130"/>
      <c r="KA33" s="130"/>
      <c r="KB33" s="130"/>
      <c r="KC33" s="130"/>
      <c r="KD33" s="130"/>
      <c r="KE33" s="130"/>
      <c r="KF33" s="131" t="str">
        <f>データ!BO7</f>
        <v>-</v>
      </c>
      <c r="KG33" s="132"/>
      <c r="KH33" s="132"/>
      <c r="KI33" s="132"/>
      <c r="KJ33" s="132"/>
      <c r="KK33" s="132"/>
      <c r="KL33" s="132"/>
      <c r="KM33" s="132"/>
      <c r="KN33" s="132"/>
      <c r="KO33" s="132"/>
      <c r="KP33" s="132"/>
      <c r="KQ33" s="132"/>
      <c r="KR33" s="132"/>
      <c r="KS33" s="132"/>
      <c r="KT33" s="133"/>
      <c r="KU33" s="131" t="str">
        <f>データ!BP7</f>
        <v>-</v>
      </c>
      <c r="KV33" s="132"/>
      <c r="KW33" s="132"/>
      <c r="KX33" s="132"/>
      <c r="KY33" s="132"/>
      <c r="KZ33" s="132"/>
      <c r="LA33" s="132"/>
      <c r="LB33" s="132"/>
      <c r="LC33" s="132"/>
      <c r="LD33" s="132"/>
      <c r="LE33" s="132"/>
      <c r="LF33" s="132"/>
      <c r="LG33" s="132"/>
      <c r="LH33" s="132"/>
      <c r="LI33" s="133"/>
      <c r="LJ33" s="131">
        <f>データ!BQ7</f>
        <v>84.5</v>
      </c>
      <c r="LK33" s="132"/>
      <c r="LL33" s="132"/>
      <c r="LM33" s="132"/>
      <c r="LN33" s="132"/>
      <c r="LO33" s="132"/>
      <c r="LP33" s="132"/>
      <c r="LQ33" s="132"/>
      <c r="LR33" s="132"/>
      <c r="LS33" s="132"/>
      <c r="LT33" s="132"/>
      <c r="LU33" s="132"/>
      <c r="LV33" s="132"/>
      <c r="LW33" s="132"/>
      <c r="LX33" s="133"/>
      <c r="LY33" s="131">
        <f>データ!BR7</f>
        <v>89.2</v>
      </c>
      <c r="LZ33" s="132"/>
      <c r="MA33" s="132"/>
      <c r="MB33" s="132"/>
      <c r="MC33" s="132"/>
      <c r="MD33" s="132"/>
      <c r="ME33" s="132"/>
      <c r="MF33" s="132"/>
      <c r="MG33" s="132"/>
      <c r="MH33" s="132"/>
      <c r="MI33" s="132"/>
      <c r="MJ33" s="132"/>
      <c r="MK33" s="132"/>
      <c r="ML33" s="132"/>
      <c r="MM33" s="133"/>
      <c r="MN33" s="131">
        <f>データ!BS7</f>
        <v>90.7</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56</v>
      </c>
      <c r="OD33" s="29"/>
      <c r="OE33" s="29"/>
    </row>
    <row r="34" spans="1:395" ht="13.5" customHeight="1" x14ac:dyDescent="0.15">
      <c r="A34" s="2"/>
      <c r="B34" s="25"/>
      <c r="D34" s="5"/>
      <c r="E34" s="5"/>
      <c r="F34" s="5"/>
      <c r="G34" s="130" t="s">
        <v>57</v>
      </c>
      <c r="H34" s="130"/>
      <c r="I34" s="130"/>
      <c r="J34" s="130"/>
      <c r="K34" s="130"/>
      <c r="L34" s="130"/>
      <c r="M34" s="130"/>
      <c r="N34" s="130"/>
      <c r="O34" s="130"/>
      <c r="P34" s="131" t="str">
        <f>データ!AM7</f>
        <v>-</v>
      </c>
      <c r="Q34" s="132"/>
      <c r="R34" s="132"/>
      <c r="S34" s="132"/>
      <c r="T34" s="132"/>
      <c r="U34" s="132"/>
      <c r="V34" s="132"/>
      <c r="W34" s="132"/>
      <c r="X34" s="132"/>
      <c r="Y34" s="132"/>
      <c r="Z34" s="132"/>
      <c r="AA34" s="132"/>
      <c r="AB34" s="132"/>
      <c r="AC34" s="132"/>
      <c r="AD34" s="133"/>
      <c r="AE34" s="131" t="str">
        <f>データ!AN7</f>
        <v>-</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97.8</v>
      </c>
      <c r="BY34" s="132"/>
      <c r="BZ34" s="132"/>
      <c r="CA34" s="132"/>
      <c r="CB34" s="132"/>
      <c r="CC34" s="132"/>
      <c r="CD34" s="132"/>
      <c r="CE34" s="132"/>
      <c r="CF34" s="132"/>
      <c r="CG34" s="132"/>
      <c r="CH34" s="132"/>
      <c r="CI34" s="132"/>
      <c r="CJ34" s="132"/>
      <c r="CK34" s="132"/>
      <c r="CL34" s="133"/>
      <c r="CO34" s="5"/>
      <c r="CP34" s="5"/>
      <c r="CQ34" s="5"/>
      <c r="CR34" s="5"/>
      <c r="CS34" s="5"/>
      <c r="CT34" s="5"/>
      <c r="CU34" s="130" t="s">
        <v>57</v>
      </c>
      <c r="CV34" s="130"/>
      <c r="CW34" s="130"/>
      <c r="CX34" s="130"/>
      <c r="CY34" s="130"/>
      <c r="CZ34" s="130"/>
      <c r="DA34" s="130"/>
      <c r="DB34" s="130"/>
      <c r="DC34" s="130"/>
      <c r="DD34" s="131" t="str">
        <f>データ!AX7</f>
        <v>-</v>
      </c>
      <c r="DE34" s="132"/>
      <c r="DF34" s="132"/>
      <c r="DG34" s="132"/>
      <c r="DH34" s="132"/>
      <c r="DI34" s="132"/>
      <c r="DJ34" s="132"/>
      <c r="DK34" s="132"/>
      <c r="DL34" s="132"/>
      <c r="DM34" s="132"/>
      <c r="DN34" s="132"/>
      <c r="DO34" s="132"/>
      <c r="DP34" s="132"/>
      <c r="DQ34" s="132"/>
      <c r="DR34" s="133"/>
      <c r="DS34" s="131" t="str">
        <f>データ!AY7</f>
        <v>-</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89.7</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57</v>
      </c>
      <c r="GJ34" s="130"/>
      <c r="GK34" s="130"/>
      <c r="GL34" s="130"/>
      <c r="GM34" s="130"/>
      <c r="GN34" s="130"/>
      <c r="GO34" s="130"/>
      <c r="GP34" s="130"/>
      <c r="GQ34" s="130"/>
      <c r="GR34" s="131" t="str">
        <f>データ!BI7</f>
        <v>-</v>
      </c>
      <c r="GS34" s="132"/>
      <c r="GT34" s="132"/>
      <c r="GU34" s="132"/>
      <c r="GV34" s="132"/>
      <c r="GW34" s="132"/>
      <c r="GX34" s="132"/>
      <c r="GY34" s="132"/>
      <c r="GZ34" s="132"/>
      <c r="HA34" s="132"/>
      <c r="HB34" s="132"/>
      <c r="HC34" s="132"/>
      <c r="HD34" s="132"/>
      <c r="HE34" s="132"/>
      <c r="HF34" s="133"/>
      <c r="HG34" s="131" t="str">
        <f>データ!BJ7</f>
        <v>-</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75.900000000000006</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57</v>
      </c>
      <c r="JX34" s="130"/>
      <c r="JY34" s="130"/>
      <c r="JZ34" s="130"/>
      <c r="KA34" s="130"/>
      <c r="KB34" s="130"/>
      <c r="KC34" s="130"/>
      <c r="KD34" s="130"/>
      <c r="KE34" s="130"/>
      <c r="KF34" s="131" t="str">
        <f>データ!BT7</f>
        <v>-</v>
      </c>
      <c r="KG34" s="132"/>
      <c r="KH34" s="132"/>
      <c r="KI34" s="132"/>
      <c r="KJ34" s="132"/>
      <c r="KK34" s="132"/>
      <c r="KL34" s="132"/>
      <c r="KM34" s="132"/>
      <c r="KN34" s="132"/>
      <c r="KO34" s="132"/>
      <c r="KP34" s="132"/>
      <c r="KQ34" s="132"/>
      <c r="KR34" s="132"/>
      <c r="KS34" s="132"/>
      <c r="KT34" s="133"/>
      <c r="KU34" s="131" t="str">
        <f>データ!BU7</f>
        <v>-</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74.099999999999994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58</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59</v>
      </c>
      <c r="NK35" s="116"/>
      <c r="NL35" s="116"/>
      <c r="NM35" s="116"/>
      <c r="NN35" s="116"/>
      <c r="NO35" s="116"/>
      <c r="NP35" s="116"/>
      <c r="NQ35" s="116"/>
      <c r="NR35" s="116"/>
      <c r="NS35" s="116"/>
      <c r="NT35" s="116"/>
      <c r="NU35" s="116"/>
      <c r="NV35" s="116"/>
      <c r="NW35" s="116"/>
      <c r="NX35" s="116"/>
      <c r="OC35" s="28" t="s">
        <v>60</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61</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62</v>
      </c>
      <c r="NK37" s="135"/>
      <c r="NL37" s="135"/>
      <c r="NM37" s="135"/>
      <c r="NN37" s="135"/>
      <c r="NO37" s="135"/>
      <c r="NP37" s="135"/>
      <c r="NQ37" s="135"/>
      <c r="NR37" s="135"/>
      <c r="NS37" s="135"/>
      <c r="NT37" s="135"/>
      <c r="NU37" s="135"/>
      <c r="NV37" s="135"/>
      <c r="NW37" s="135"/>
      <c r="NX37" s="136"/>
      <c r="OC37" s="28" t="s">
        <v>63</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64</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175</v>
      </c>
      <c r="NK39" s="122"/>
      <c r="NL39" s="122"/>
      <c r="NM39" s="122"/>
      <c r="NN39" s="122"/>
      <c r="NO39" s="122"/>
      <c r="NP39" s="122"/>
      <c r="NQ39" s="122"/>
      <c r="NR39" s="122"/>
      <c r="NS39" s="122"/>
      <c r="NT39" s="122"/>
      <c r="NU39" s="122"/>
      <c r="NV39" s="122"/>
      <c r="NW39" s="122"/>
      <c r="NX39" s="123"/>
      <c r="OC39" s="28" t="s">
        <v>65</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66</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67</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68</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69</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70</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71</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72</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73</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74</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75</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76</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77</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78</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176</v>
      </c>
      <c r="NK54" s="122"/>
      <c r="NL54" s="122"/>
      <c r="NM54" s="122"/>
      <c r="NN54" s="122"/>
      <c r="NO54" s="122"/>
      <c r="NP54" s="122"/>
      <c r="NQ54" s="122"/>
      <c r="NR54" s="122"/>
      <c r="NS54" s="122"/>
      <c r="NT54" s="122"/>
      <c r="NU54" s="122"/>
      <c r="NV54" s="122"/>
      <c r="NW54" s="122"/>
      <c r="NX54" s="123"/>
    </row>
    <row r="55" spans="1:395" ht="13.5" customHeight="1" x14ac:dyDescent="0.15">
      <c r="A55" s="2"/>
      <c r="B55" s="25"/>
      <c r="C55" s="5"/>
      <c r="D55" s="5"/>
      <c r="E55" s="5"/>
      <c r="F55" s="5"/>
      <c r="G55" s="130" t="s">
        <v>55</v>
      </c>
      <c r="H55" s="130"/>
      <c r="I55" s="130"/>
      <c r="J55" s="130"/>
      <c r="K55" s="130"/>
      <c r="L55" s="130"/>
      <c r="M55" s="130"/>
      <c r="N55" s="130"/>
      <c r="O55" s="130"/>
      <c r="P55" s="140" t="str">
        <f>データ!BZ7</f>
        <v>-</v>
      </c>
      <c r="Q55" s="141"/>
      <c r="R55" s="141"/>
      <c r="S55" s="141"/>
      <c r="T55" s="141"/>
      <c r="U55" s="141"/>
      <c r="V55" s="141"/>
      <c r="W55" s="141"/>
      <c r="X55" s="141"/>
      <c r="Y55" s="141"/>
      <c r="Z55" s="141"/>
      <c r="AA55" s="141"/>
      <c r="AB55" s="141"/>
      <c r="AC55" s="141"/>
      <c r="AD55" s="142"/>
      <c r="AE55" s="140" t="str">
        <f>データ!CA7</f>
        <v>-</v>
      </c>
      <c r="AF55" s="141"/>
      <c r="AG55" s="141"/>
      <c r="AH55" s="141"/>
      <c r="AI55" s="141"/>
      <c r="AJ55" s="141"/>
      <c r="AK55" s="141"/>
      <c r="AL55" s="141"/>
      <c r="AM55" s="141"/>
      <c r="AN55" s="141"/>
      <c r="AO55" s="141"/>
      <c r="AP55" s="141"/>
      <c r="AQ55" s="141"/>
      <c r="AR55" s="141"/>
      <c r="AS55" s="142"/>
      <c r="AT55" s="140">
        <f>データ!CB7</f>
        <v>40156</v>
      </c>
      <c r="AU55" s="141"/>
      <c r="AV55" s="141"/>
      <c r="AW55" s="141"/>
      <c r="AX55" s="141"/>
      <c r="AY55" s="141"/>
      <c r="AZ55" s="141"/>
      <c r="BA55" s="141"/>
      <c r="BB55" s="141"/>
      <c r="BC55" s="141"/>
      <c r="BD55" s="141"/>
      <c r="BE55" s="141"/>
      <c r="BF55" s="141"/>
      <c r="BG55" s="141"/>
      <c r="BH55" s="142"/>
      <c r="BI55" s="140">
        <f>データ!CC7</f>
        <v>43088</v>
      </c>
      <c r="BJ55" s="141"/>
      <c r="BK55" s="141"/>
      <c r="BL55" s="141"/>
      <c r="BM55" s="141"/>
      <c r="BN55" s="141"/>
      <c r="BO55" s="141"/>
      <c r="BP55" s="141"/>
      <c r="BQ55" s="141"/>
      <c r="BR55" s="141"/>
      <c r="BS55" s="141"/>
      <c r="BT55" s="141"/>
      <c r="BU55" s="141"/>
      <c r="BV55" s="141"/>
      <c r="BW55" s="142"/>
      <c r="BX55" s="140">
        <f>データ!CD7</f>
        <v>43214</v>
      </c>
      <c r="BY55" s="141"/>
      <c r="BZ55" s="141"/>
      <c r="CA55" s="141"/>
      <c r="CB55" s="141"/>
      <c r="CC55" s="141"/>
      <c r="CD55" s="141"/>
      <c r="CE55" s="141"/>
      <c r="CF55" s="141"/>
      <c r="CG55" s="141"/>
      <c r="CH55" s="141"/>
      <c r="CI55" s="141"/>
      <c r="CJ55" s="141"/>
      <c r="CK55" s="141"/>
      <c r="CL55" s="142"/>
      <c r="CO55" s="5"/>
      <c r="CP55" s="5"/>
      <c r="CQ55" s="5"/>
      <c r="CR55" s="5"/>
      <c r="CS55" s="5"/>
      <c r="CT55" s="5"/>
      <c r="CU55" s="130" t="s">
        <v>55</v>
      </c>
      <c r="CV55" s="130"/>
      <c r="CW55" s="130"/>
      <c r="CX55" s="130"/>
      <c r="CY55" s="130"/>
      <c r="CZ55" s="130"/>
      <c r="DA55" s="130"/>
      <c r="DB55" s="130"/>
      <c r="DC55" s="130"/>
      <c r="DD55" s="140" t="str">
        <f>データ!CK7</f>
        <v>-</v>
      </c>
      <c r="DE55" s="141"/>
      <c r="DF55" s="141"/>
      <c r="DG55" s="141"/>
      <c r="DH55" s="141"/>
      <c r="DI55" s="141"/>
      <c r="DJ55" s="141"/>
      <c r="DK55" s="141"/>
      <c r="DL55" s="141"/>
      <c r="DM55" s="141"/>
      <c r="DN55" s="141"/>
      <c r="DO55" s="141"/>
      <c r="DP55" s="141"/>
      <c r="DQ55" s="141"/>
      <c r="DR55" s="142"/>
      <c r="DS55" s="140" t="str">
        <f>データ!CL7</f>
        <v>-</v>
      </c>
      <c r="DT55" s="141"/>
      <c r="DU55" s="141"/>
      <c r="DV55" s="141"/>
      <c r="DW55" s="141"/>
      <c r="DX55" s="141"/>
      <c r="DY55" s="141"/>
      <c r="DZ55" s="141"/>
      <c r="EA55" s="141"/>
      <c r="EB55" s="141"/>
      <c r="EC55" s="141"/>
      <c r="ED55" s="141"/>
      <c r="EE55" s="141"/>
      <c r="EF55" s="141"/>
      <c r="EG55" s="142"/>
      <c r="EH55" s="140">
        <f>データ!CM7</f>
        <v>11710</v>
      </c>
      <c r="EI55" s="141"/>
      <c r="EJ55" s="141"/>
      <c r="EK55" s="141"/>
      <c r="EL55" s="141"/>
      <c r="EM55" s="141"/>
      <c r="EN55" s="141"/>
      <c r="EO55" s="141"/>
      <c r="EP55" s="141"/>
      <c r="EQ55" s="141"/>
      <c r="ER55" s="141"/>
      <c r="ES55" s="141"/>
      <c r="ET55" s="141"/>
      <c r="EU55" s="141"/>
      <c r="EV55" s="142"/>
      <c r="EW55" s="140">
        <f>データ!CN7</f>
        <v>12238</v>
      </c>
      <c r="EX55" s="141"/>
      <c r="EY55" s="141"/>
      <c r="EZ55" s="141"/>
      <c r="FA55" s="141"/>
      <c r="FB55" s="141"/>
      <c r="FC55" s="141"/>
      <c r="FD55" s="141"/>
      <c r="FE55" s="141"/>
      <c r="FF55" s="141"/>
      <c r="FG55" s="141"/>
      <c r="FH55" s="141"/>
      <c r="FI55" s="141"/>
      <c r="FJ55" s="141"/>
      <c r="FK55" s="142"/>
      <c r="FL55" s="140">
        <f>データ!CO7</f>
        <v>13178</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55</v>
      </c>
      <c r="GJ55" s="130"/>
      <c r="GK55" s="130"/>
      <c r="GL55" s="130"/>
      <c r="GM55" s="130"/>
      <c r="GN55" s="130"/>
      <c r="GO55" s="130"/>
      <c r="GP55" s="130"/>
      <c r="GQ55" s="130"/>
      <c r="GR55" s="131" t="str">
        <f>データ!CV7</f>
        <v>-</v>
      </c>
      <c r="GS55" s="132"/>
      <c r="GT55" s="132"/>
      <c r="GU55" s="132"/>
      <c r="GV55" s="132"/>
      <c r="GW55" s="132"/>
      <c r="GX55" s="132"/>
      <c r="GY55" s="132"/>
      <c r="GZ55" s="132"/>
      <c r="HA55" s="132"/>
      <c r="HB55" s="132"/>
      <c r="HC55" s="132"/>
      <c r="HD55" s="132"/>
      <c r="HE55" s="132"/>
      <c r="HF55" s="133"/>
      <c r="HG55" s="131" t="str">
        <f>データ!CW7</f>
        <v>-</v>
      </c>
      <c r="HH55" s="132"/>
      <c r="HI55" s="132"/>
      <c r="HJ55" s="132"/>
      <c r="HK55" s="132"/>
      <c r="HL55" s="132"/>
      <c r="HM55" s="132"/>
      <c r="HN55" s="132"/>
      <c r="HO55" s="132"/>
      <c r="HP55" s="132"/>
      <c r="HQ55" s="132"/>
      <c r="HR55" s="132"/>
      <c r="HS55" s="132"/>
      <c r="HT55" s="132"/>
      <c r="HU55" s="133"/>
      <c r="HV55" s="131">
        <f>データ!CX7</f>
        <v>68.400000000000006</v>
      </c>
      <c r="HW55" s="132"/>
      <c r="HX55" s="132"/>
      <c r="HY55" s="132"/>
      <c r="HZ55" s="132"/>
      <c r="IA55" s="132"/>
      <c r="IB55" s="132"/>
      <c r="IC55" s="132"/>
      <c r="ID55" s="132"/>
      <c r="IE55" s="132"/>
      <c r="IF55" s="132"/>
      <c r="IG55" s="132"/>
      <c r="IH55" s="132"/>
      <c r="II55" s="132"/>
      <c r="IJ55" s="133"/>
      <c r="IK55" s="131">
        <f>データ!CY7</f>
        <v>64.7</v>
      </c>
      <c r="IL55" s="132"/>
      <c r="IM55" s="132"/>
      <c r="IN55" s="132"/>
      <c r="IO55" s="132"/>
      <c r="IP55" s="132"/>
      <c r="IQ55" s="132"/>
      <c r="IR55" s="132"/>
      <c r="IS55" s="132"/>
      <c r="IT55" s="132"/>
      <c r="IU55" s="132"/>
      <c r="IV55" s="132"/>
      <c r="IW55" s="132"/>
      <c r="IX55" s="132"/>
      <c r="IY55" s="133"/>
      <c r="IZ55" s="131">
        <f>データ!CZ7</f>
        <v>64.900000000000006</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55</v>
      </c>
      <c r="JX55" s="130"/>
      <c r="JY55" s="130"/>
      <c r="JZ55" s="130"/>
      <c r="KA55" s="130"/>
      <c r="KB55" s="130"/>
      <c r="KC55" s="130"/>
      <c r="KD55" s="130"/>
      <c r="KE55" s="130"/>
      <c r="KF55" s="131" t="str">
        <f>データ!DG7</f>
        <v>-</v>
      </c>
      <c r="KG55" s="132"/>
      <c r="KH55" s="132"/>
      <c r="KI55" s="132"/>
      <c r="KJ55" s="132"/>
      <c r="KK55" s="132"/>
      <c r="KL55" s="132"/>
      <c r="KM55" s="132"/>
      <c r="KN55" s="132"/>
      <c r="KO55" s="132"/>
      <c r="KP55" s="132"/>
      <c r="KQ55" s="132"/>
      <c r="KR55" s="132"/>
      <c r="KS55" s="132"/>
      <c r="KT55" s="133"/>
      <c r="KU55" s="131" t="str">
        <f>データ!DH7</f>
        <v>-</v>
      </c>
      <c r="KV55" s="132"/>
      <c r="KW55" s="132"/>
      <c r="KX55" s="132"/>
      <c r="KY55" s="132"/>
      <c r="KZ55" s="132"/>
      <c r="LA55" s="132"/>
      <c r="LB55" s="132"/>
      <c r="LC55" s="132"/>
      <c r="LD55" s="132"/>
      <c r="LE55" s="132"/>
      <c r="LF55" s="132"/>
      <c r="LG55" s="132"/>
      <c r="LH55" s="132"/>
      <c r="LI55" s="133"/>
      <c r="LJ55" s="131">
        <f>データ!DI7</f>
        <v>18.7</v>
      </c>
      <c r="LK55" s="132"/>
      <c r="LL55" s="132"/>
      <c r="LM55" s="132"/>
      <c r="LN55" s="132"/>
      <c r="LO55" s="132"/>
      <c r="LP55" s="132"/>
      <c r="LQ55" s="132"/>
      <c r="LR55" s="132"/>
      <c r="LS55" s="132"/>
      <c r="LT55" s="132"/>
      <c r="LU55" s="132"/>
      <c r="LV55" s="132"/>
      <c r="LW55" s="132"/>
      <c r="LX55" s="133"/>
      <c r="LY55" s="131">
        <f>データ!DJ7</f>
        <v>18.3</v>
      </c>
      <c r="LZ55" s="132"/>
      <c r="MA55" s="132"/>
      <c r="MB55" s="132"/>
      <c r="MC55" s="132"/>
      <c r="MD55" s="132"/>
      <c r="ME55" s="132"/>
      <c r="MF55" s="132"/>
      <c r="MG55" s="132"/>
      <c r="MH55" s="132"/>
      <c r="MI55" s="132"/>
      <c r="MJ55" s="132"/>
      <c r="MK55" s="132"/>
      <c r="ML55" s="132"/>
      <c r="MM55" s="133"/>
      <c r="MN55" s="131">
        <f>データ!DK7</f>
        <v>18.600000000000001</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x14ac:dyDescent="0.15">
      <c r="A56" s="2"/>
      <c r="B56" s="25"/>
      <c r="C56" s="5"/>
      <c r="D56" s="5"/>
      <c r="E56" s="5"/>
      <c r="F56" s="5"/>
      <c r="G56" s="130" t="s">
        <v>57</v>
      </c>
      <c r="H56" s="130"/>
      <c r="I56" s="130"/>
      <c r="J56" s="130"/>
      <c r="K56" s="130"/>
      <c r="L56" s="130"/>
      <c r="M56" s="130"/>
      <c r="N56" s="130"/>
      <c r="O56" s="130"/>
      <c r="P56" s="140" t="str">
        <f>データ!CE7</f>
        <v>-</v>
      </c>
      <c r="Q56" s="141"/>
      <c r="R56" s="141"/>
      <c r="S56" s="141"/>
      <c r="T56" s="141"/>
      <c r="U56" s="141"/>
      <c r="V56" s="141"/>
      <c r="W56" s="141"/>
      <c r="X56" s="141"/>
      <c r="Y56" s="141"/>
      <c r="Z56" s="141"/>
      <c r="AA56" s="141"/>
      <c r="AB56" s="141"/>
      <c r="AC56" s="141"/>
      <c r="AD56" s="142"/>
      <c r="AE56" s="140" t="str">
        <f>データ!CF7</f>
        <v>-</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52405</v>
      </c>
      <c r="BY56" s="141"/>
      <c r="BZ56" s="141"/>
      <c r="CA56" s="141"/>
      <c r="CB56" s="141"/>
      <c r="CC56" s="141"/>
      <c r="CD56" s="141"/>
      <c r="CE56" s="141"/>
      <c r="CF56" s="141"/>
      <c r="CG56" s="141"/>
      <c r="CH56" s="141"/>
      <c r="CI56" s="141"/>
      <c r="CJ56" s="141"/>
      <c r="CK56" s="141"/>
      <c r="CL56" s="142"/>
      <c r="CO56" s="5"/>
      <c r="CP56" s="5"/>
      <c r="CQ56" s="5"/>
      <c r="CR56" s="5"/>
      <c r="CS56" s="5"/>
      <c r="CT56" s="5"/>
      <c r="CU56" s="130" t="s">
        <v>57</v>
      </c>
      <c r="CV56" s="130"/>
      <c r="CW56" s="130"/>
      <c r="CX56" s="130"/>
      <c r="CY56" s="130"/>
      <c r="CZ56" s="130"/>
      <c r="DA56" s="130"/>
      <c r="DB56" s="130"/>
      <c r="DC56" s="130"/>
      <c r="DD56" s="140" t="str">
        <f>データ!CP7</f>
        <v>-</v>
      </c>
      <c r="DE56" s="141"/>
      <c r="DF56" s="141"/>
      <c r="DG56" s="141"/>
      <c r="DH56" s="141"/>
      <c r="DI56" s="141"/>
      <c r="DJ56" s="141"/>
      <c r="DK56" s="141"/>
      <c r="DL56" s="141"/>
      <c r="DM56" s="141"/>
      <c r="DN56" s="141"/>
      <c r="DO56" s="141"/>
      <c r="DP56" s="141"/>
      <c r="DQ56" s="141"/>
      <c r="DR56" s="142"/>
      <c r="DS56" s="140" t="str">
        <f>データ!CQ7</f>
        <v>-</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14290</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57</v>
      </c>
      <c r="GJ56" s="130"/>
      <c r="GK56" s="130"/>
      <c r="GL56" s="130"/>
      <c r="GM56" s="130"/>
      <c r="GN56" s="130"/>
      <c r="GO56" s="130"/>
      <c r="GP56" s="130"/>
      <c r="GQ56" s="130"/>
      <c r="GR56" s="131" t="str">
        <f>データ!DA7</f>
        <v>-</v>
      </c>
      <c r="GS56" s="132"/>
      <c r="GT56" s="132"/>
      <c r="GU56" s="132"/>
      <c r="GV56" s="132"/>
      <c r="GW56" s="132"/>
      <c r="GX56" s="132"/>
      <c r="GY56" s="132"/>
      <c r="GZ56" s="132"/>
      <c r="HA56" s="132"/>
      <c r="HB56" s="132"/>
      <c r="HC56" s="132"/>
      <c r="HD56" s="132"/>
      <c r="HE56" s="132"/>
      <c r="HF56" s="133"/>
      <c r="HG56" s="131" t="str">
        <f>データ!DB7</f>
        <v>-</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57</v>
      </c>
      <c r="JX56" s="130"/>
      <c r="JY56" s="130"/>
      <c r="JZ56" s="130"/>
      <c r="KA56" s="130"/>
      <c r="KB56" s="130"/>
      <c r="KC56" s="130"/>
      <c r="KD56" s="130"/>
      <c r="KE56" s="130"/>
      <c r="KF56" s="131" t="str">
        <f>データ!DL7</f>
        <v>-</v>
      </c>
      <c r="KG56" s="132"/>
      <c r="KH56" s="132"/>
      <c r="KI56" s="132"/>
      <c r="KJ56" s="132"/>
      <c r="KK56" s="132"/>
      <c r="KL56" s="132"/>
      <c r="KM56" s="132"/>
      <c r="KN56" s="132"/>
      <c r="KO56" s="132"/>
      <c r="KP56" s="132"/>
      <c r="KQ56" s="132"/>
      <c r="KR56" s="132"/>
      <c r="KS56" s="132"/>
      <c r="KT56" s="133"/>
      <c r="KU56" s="131" t="str">
        <f>データ!DM7</f>
        <v>-</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23.6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x14ac:dyDescent="0.15">
      <c r="A62" s="27"/>
      <c r="B62" s="22"/>
      <c r="C62" s="23"/>
      <c r="D62" s="23"/>
      <c r="E62" s="23"/>
      <c r="F62" s="100" t="s">
        <v>79</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80</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174</v>
      </c>
      <c r="NK70" s="144"/>
      <c r="NL70" s="144"/>
      <c r="NM70" s="144"/>
      <c r="NN70" s="144"/>
      <c r="NO70" s="144"/>
      <c r="NP70" s="144"/>
      <c r="NQ70" s="144"/>
      <c r="NR70" s="144"/>
      <c r="NS70" s="144"/>
      <c r="NT70" s="144"/>
      <c r="NU70" s="144"/>
      <c r="NV70" s="144"/>
      <c r="NW70" s="144"/>
      <c r="NX70" s="14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x14ac:dyDescent="0.15">
      <c r="A79" s="2"/>
      <c r="B79" s="25"/>
      <c r="C79" s="5"/>
      <c r="D79" s="5"/>
      <c r="E79" s="5"/>
      <c r="F79" s="5"/>
      <c r="G79" s="38"/>
      <c r="H79" s="38"/>
      <c r="I79" s="42"/>
      <c r="J79" s="150" t="s">
        <v>55</v>
      </c>
      <c r="K79" s="151"/>
      <c r="L79" s="151"/>
      <c r="M79" s="151"/>
      <c r="N79" s="151"/>
      <c r="O79" s="151"/>
      <c r="P79" s="151"/>
      <c r="Q79" s="151"/>
      <c r="R79" s="151"/>
      <c r="S79" s="151"/>
      <c r="T79" s="152"/>
      <c r="U79" s="153" t="str">
        <f>データ!DR7</f>
        <v>-</v>
      </c>
      <c r="V79" s="153"/>
      <c r="W79" s="153"/>
      <c r="X79" s="153"/>
      <c r="Y79" s="153"/>
      <c r="Z79" s="153"/>
      <c r="AA79" s="153"/>
      <c r="AB79" s="153"/>
      <c r="AC79" s="153"/>
      <c r="AD79" s="153"/>
      <c r="AE79" s="153"/>
      <c r="AF79" s="153"/>
      <c r="AG79" s="153"/>
      <c r="AH79" s="153"/>
      <c r="AI79" s="153"/>
      <c r="AJ79" s="153"/>
      <c r="AK79" s="153"/>
      <c r="AL79" s="153"/>
      <c r="AM79" s="153"/>
      <c r="AN79" s="153" t="str">
        <f>データ!DS7</f>
        <v>-</v>
      </c>
      <c r="AO79" s="153"/>
      <c r="AP79" s="153"/>
      <c r="AQ79" s="153"/>
      <c r="AR79" s="153"/>
      <c r="AS79" s="153"/>
      <c r="AT79" s="153"/>
      <c r="AU79" s="153"/>
      <c r="AV79" s="153"/>
      <c r="AW79" s="153"/>
      <c r="AX79" s="153"/>
      <c r="AY79" s="153"/>
      <c r="AZ79" s="153"/>
      <c r="BA79" s="153"/>
      <c r="BB79" s="153"/>
      <c r="BC79" s="153"/>
      <c r="BD79" s="153"/>
      <c r="BE79" s="153"/>
      <c r="BF79" s="153"/>
      <c r="BG79" s="153">
        <f>データ!DT7</f>
        <v>40.200000000000003</v>
      </c>
      <c r="BH79" s="153"/>
      <c r="BI79" s="153"/>
      <c r="BJ79" s="153"/>
      <c r="BK79" s="153"/>
      <c r="BL79" s="153"/>
      <c r="BM79" s="153"/>
      <c r="BN79" s="153"/>
      <c r="BO79" s="153"/>
      <c r="BP79" s="153"/>
      <c r="BQ79" s="153"/>
      <c r="BR79" s="153"/>
      <c r="BS79" s="153"/>
      <c r="BT79" s="153"/>
      <c r="BU79" s="153"/>
      <c r="BV79" s="153"/>
      <c r="BW79" s="153"/>
      <c r="BX79" s="153"/>
      <c r="BY79" s="153"/>
      <c r="BZ79" s="153">
        <f>データ!DU7</f>
        <v>43.7</v>
      </c>
      <c r="CA79" s="153"/>
      <c r="CB79" s="153"/>
      <c r="CC79" s="153"/>
      <c r="CD79" s="153"/>
      <c r="CE79" s="153"/>
      <c r="CF79" s="153"/>
      <c r="CG79" s="153"/>
      <c r="CH79" s="153"/>
      <c r="CI79" s="153"/>
      <c r="CJ79" s="153"/>
      <c r="CK79" s="153"/>
      <c r="CL79" s="153"/>
      <c r="CM79" s="153"/>
      <c r="CN79" s="153"/>
      <c r="CO79" s="153"/>
      <c r="CP79" s="153"/>
      <c r="CQ79" s="153"/>
      <c r="CR79" s="153"/>
      <c r="CS79" s="153">
        <f>データ!DV7</f>
        <v>46.9</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55</v>
      </c>
      <c r="EE79" s="151"/>
      <c r="EF79" s="151"/>
      <c r="EG79" s="151"/>
      <c r="EH79" s="151"/>
      <c r="EI79" s="151"/>
      <c r="EJ79" s="151"/>
      <c r="EK79" s="151"/>
      <c r="EL79" s="151"/>
      <c r="EM79" s="151"/>
      <c r="EN79" s="152"/>
      <c r="EO79" s="153" t="str">
        <f>データ!EC7</f>
        <v>-</v>
      </c>
      <c r="EP79" s="153"/>
      <c r="EQ79" s="153"/>
      <c r="ER79" s="153"/>
      <c r="ES79" s="153"/>
      <c r="ET79" s="153"/>
      <c r="EU79" s="153"/>
      <c r="EV79" s="153"/>
      <c r="EW79" s="153"/>
      <c r="EX79" s="153"/>
      <c r="EY79" s="153"/>
      <c r="EZ79" s="153"/>
      <c r="FA79" s="153"/>
      <c r="FB79" s="153"/>
      <c r="FC79" s="153"/>
      <c r="FD79" s="153"/>
      <c r="FE79" s="153"/>
      <c r="FF79" s="153"/>
      <c r="FG79" s="153"/>
      <c r="FH79" s="153" t="str">
        <f>データ!ED7</f>
        <v>-</v>
      </c>
      <c r="FI79" s="153"/>
      <c r="FJ79" s="153"/>
      <c r="FK79" s="153"/>
      <c r="FL79" s="153"/>
      <c r="FM79" s="153"/>
      <c r="FN79" s="153"/>
      <c r="FO79" s="153"/>
      <c r="FP79" s="153"/>
      <c r="FQ79" s="153"/>
      <c r="FR79" s="153"/>
      <c r="FS79" s="153"/>
      <c r="FT79" s="153"/>
      <c r="FU79" s="153"/>
      <c r="FV79" s="153"/>
      <c r="FW79" s="153"/>
      <c r="FX79" s="153"/>
      <c r="FY79" s="153"/>
      <c r="FZ79" s="153"/>
      <c r="GA79" s="153">
        <f>データ!EE7</f>
        <v>53.8</v>
      </c>
      <c r="GB79" s="153"/>
      <c r="GC79" s="153"/>
      <c r="GD79" s="153"/>
      <c r="GE79" s="153"/>
      <c r="GF79" s="153"/>
      <c r="GG79" s="153"/>
      <c r="GH79" s="153"/>
      <c r="GI79" s="153"/>
      <c r="GJ79" s="153"/>
      <c r="GK79" s="153"/>
      <c r="GL79" s="153"/>
      <c r="GM79" s="153"/>
      <c r="GN79" s="153"/>
      <c r="GO79" s="153"/>
      <c r="GP79" s="153"/>
      <c r="GQ79" s="153"/>
      <c r="GR79" s="153"/>
      <c r="GS79" s="153"/>
      <c r="GT79" s="153">
        <f>データ!EF7</f>
        <v>60.3</v>
      </c>
      <c r="GU79" s="153"/>
      <c r="GV79" s="153"/>
      <c r="GW79" s="153"/>
      <c r="GX79" s="153"/>
      <c r="GY79" s="153"/>
      <c r="GZ79" s="153"/>
      <c r="HA79" s="153"/>
      <c r="HB79" s="153"/>
      <c r="HC79" s="153"/>
      <c r="HD79" s="153"/>
      <c r="HE79" s="153"/>
      <c r="HF79" s="153"/>
      <c r="HG79" s="153"/>
      <c r="HH79" s="153"/>
      <c r="HI79" s="153"/>
      <c r="HJ79" s="153"/>
      <c r="HK79" s="153"/>
      <c r="HL79" s="153"/>
      <c r="HM79" s="153">
        <f>データ!EG7</f>
        <v>66.2</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55</v>
      </c>
      <c r="IZ79" s="151"/>
      <c r="JA79" s="151"/>
      <c r="JB79" s="151"/>
      <c r="JC79" s="151"/>
      <c r="JD79" s="151"/>
      <c r="JE79" s="151"/>
      <c r="JF79" s="151"/>
      <c r="JG79" s="151"/>
      <c r="JH79" s="151"/>
      <c r="JI79" s="152"/>
      <c r="JJ79" s="154" t="str">
        <f>データ!EN7</f>
        <v>-</v>
      </c>
      <c r="JK79" s="154"/>
      <c r="JL79" s="154"/>
      <c r="JM79" s="154"/>
      <c r="JN79" s="154"/>
      <c r="JO79" s="154"/>
      <c r="JP79" s="154"/>
      <c r="JQ79" s="154"/>
      <c r="JR79" s="154"/>
      <c r="JS79" s="154"/>
      <c r="JT79" s="154"/>
      <c r="JU79" s="154"/>
      <c r="JV79" s="154"/>
      <c r="JW79" s="154"/>
      <c r="JX79" s="154"/>
      <c r="JY79" s="154"/>
      <c r="JZ79" s="154"/>
      <c r="KA79" s="154"/>
      <c r="KB79" s="154"/>
      <c r="KC79" s="154" t="str">
        <f>データ!EO7</f>
        <v>-</v>
      </c>
      <c r="KD79" s="154"/>
      <c r="KE79" s="154"/>
      <c r="KF79" s="154"/>
      <c r="KG79" s="154"/>
      <c r="KH79" s="154"/>
      <c r="KI79" s="154"/>
      <c r="KJ79" s="154"/>
      <c r="KK79" s="154"/>
      <c r="KL79" s="154"/>
      <c r="KM79" s="154"/>
      <c r="KN79" s="154"/>
      <c r="KO79" s="154"/>
      <c r="KP79" s="154"/>
      <c r="KQ79" s="154"/>
      <c r="KR79" s="154"/>
      <c r="KS79" s="154"/>
      <c r="KT79" s="154"/>
      <c r="KU79" s="154"/>
      <c r="KV79" s="154">
        <f>データ!EP7</f>
        <v>68115297</v>
      </c>
      <c r="KW79" s="154"/>
      <c r="KX79" s="154"/>
      <c r="KY79" s="154"/>
      <c r="KZ79" s="154"/>
      <c r="LA79" s="154"/>
      <c r="LB79" s="154"/>
      <c r="LC79" s="154"/>
      <c r="LD79" s="154"/>
      <c r="LE79" s="154"/>
      <c r="LF79" s="154"/>
      <c r="LG79" s="154"/>
      <c r="LH79" s="154"/>
      <c r="LI79" s="154"/>
      <c r="LJ79" s="154"/>
      <c r="LK79" s="154"/>
      <c r="LL79" s="154"/>
      <c r="LM79" s="154"/>
      <c r="LN79" s="154"/>
      <c r="LO79" s="154">
        <f>データ!EQ7</f>
        <v>68116640</v>
      </c>
      <c r="LP79" s="154"/>
      <c r="LQ79" s="154"/>
      <c r="LR79" s="154"/>
      <c r="LS79" s="154"/>
      <c r="LT79" s="154"/>
      <c r="LU79" s="154"/>
      <c r="LV79" s="154"/>
      <c r="LW79" s="154"/>
      <c r="LX79" s="154"/>
      <c r="LY79" s="154"/>
      <c r="LZ79" s="154"/>
      <c r="MA79" s="154"/>
      <c r="MB79" s="154"/>
      <c r="MC79" s="154"/>
      <c r="MD79" s="154"/>
      <c r="ME79" s="154"/>
      <c r="MF79" s="154"/>
      <c r="MG79" s="154"/>
      <c r="MH79" s="154">
        <f>データ!ER7</f>
        <v>68223090</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x14ac:dyDescent="0.15">
      <c r="A80" s="2"/>
      <c r="B80" s="25"/>
      <c r="C80" s="5"/>
      <c r="D80" s="5"/>
      <c r="E80" s="5"/>
      <c r="F80" s="5"/>
      <c r="G80" s="5"/>
      <c r="H80" s="5"/>
      <c r="I80" s="42"/>
      <c r="J80" s="150" t="s">
        <v>57</v>
      </c>
      <c r="K80" s="151"/>
      <c r="L80" s="151"/>
      <c r="M80" s="151"/>
      <c r="N80" s="151"/>
      <c r="O80" s="151"/>
      <c r="P80" s="151"/>
      <c r="Q80" s="151"/>
      <c r="R80" s="151"/>
      <c r="S80" s="151"/>
      <c r="T80" s="152"/>
      <c r="U80" s="153" t="str">
        <f>データ!DW7</f>
        <v>-</v>
      </c>
      <c r="V80" s="153"/>
      <c r="W80" s="153"/>
      <c r="X80" s="153"/>
      <c r="Y80" s="153"/>
      <c r="Z80" s="153"/>
      <c r="AA80" s="153"/>
      <c r="AB80" s="153"/>
      <c r="AC80" s="153"/>
      <c r="AD80" s="153"/>
      <c r="AE80" s="153"/>
      <c r="AF80" s="153"/>
      <c r="AG80" s="153"/>
      <c r="AH80" s="153"/>
      <c r="AI80" s="153"/>
      <c r="AJ80" s="153"/>
      <c r="AK80" s="153"/>
      <c r="AL80" s="153"/>
      <c r="AM80" s="153"/>
      <c r="AN80" s="153" t="str">
        <f>データ!DX7</f>
        <v>-</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51.9</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57</v>
      </c>
      <c r="EE80" s="151"/>
      <c r="EF80" s="151"/>
      <c r="EG80" s="151"/>
      <c r="EH80" s="151"/>
      <c r="EI80" s="151"/>
      <c r="EJ80" s="151"/>
      <c r="EK80" s="151"/>
      <c r="EL80" s="151"/>
      <c r="EM80" s="151"/>
      <c r="EN80" s="152"/>
      <c r="EO80" s="153" t="str">
        <f>データ!EH7</f>
        <v>-</v>
      </c>
      <c r="EP80" s="153"/>
      <c r="EQ80" s="153"/>
      <c r="ER80" s="153"/>
      <c r="ES80" s="153"/>
      <c r="ET80" s="153"/>
      <c r="EU80" s="153"/>
      <c r="EV80" s="153"/>
      <c r="EW80" s="153"/>
      <c r="EX80" s="153"/>
      <c r="EY80" s="153"/>
      <c r="EZ80" s="153"/>
      <c r="FA80" s="153"/>
      <c r="FB80" s="153"/>
      <c r="FC80" s="153"/>
      <c r="FD80" s="153"/>
      <c r="FE80" s="153"/>
      <c r="FF80" s="153"/>
      <c r="FG80" s="153"/>
      <c r="FH80" s="153" t="str">
        <f>データ!EI7</f>
        <v>-</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68.2</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57</v>
      </c>
      <c r="IZ80" s="151"/>
      <c r="JA80" s="151"/>
      <c r="JB80" s="151"/>
      <c r="JC80" s="151"/>
      <c r="JD80" s="151"/>
      <c r="JE80" s="151"/>
      <c r="JF80" s="151"/>
      <c r="JG80" s="151"/>
      <c r="JH80" s="151"/>
      <c r="JI80" s="152"/>
      <c r="JJ80" s="154" t="str">
        <f>データ!ES7</f>
        <v>-</v>
      </c>
      <c r="JK80" s="154"/>
      <c r="JL80" s="154"/>
      <c r="JM80" s="154"/>
      <c r="JN80" s="154"/>
      <c r="JO80" s="154"/>
      <c r="JP80" s="154"/>
      <c r="JQ80" s="154"/>
      <c r="JR80" s="154"/>
      <c r="JS80" s="154"/>
      <c r="JT80" s="154"/>
      <c r="JU80" s="154"/>
      <c r="JV80" s="154"/>
      <c r="JW80" s="154"/>
      <c r="JX80" s="154"/>
      <c r="JY80" s="154"/>
      <c r="JZ80" s="154"/>
      <c r="KA80" s="154"/>
      <c r="KB80" s="154"/>
      <c r="KC80" s="154" t="str">
        <f>データ!ET7</f>
        <v>-</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48918364</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x14ac:dyDescent="0.15">
      <c r="B85" t="s">
        <v>81</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82</v>
      </c>
      <c r="C89" s="47" t="s">
        <v>83</v>
      </c>
      <c r="D89" s="47" t="s">
        <v>84</v>
      </c>
      <c r="E89" s="47" t="s">
        <v>85</v>
      </c>
      <c r="F89" s="47" t="s">
        <v>86</v>
      </c>
      <c r="G89" s="47" t="s">
        <v>87</v>
      </c>
      <c r="H89" s="47" t="s">
        <v>88</v>
      </c>
      <c r="I89" s="47" t="s">
        <v>89</v>
      </c>
      <c r="J89" s="47" t="s">
        <v>82</v>
      </c>
      <c r="K89" s="47" t="s">
        <v>90</v>
      </c>
      <c r="L89" s="47" t="s">
        <v>91</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savTSShA4VV7OtvMqjPtzdbVw5SwJkrX6E51nHyeqFIuSjEmIi655o/1/nHwZP76CiQ0M7+V/qLI1DLLkCBPQg==" saltValue="pAp+5bs9ktaVArxFNqDql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x14ac:dyDescent="0.15">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141</v>
      </c>
      <c r="AV5" s="64" t="s">
        <v>142</v>
      </c>
      <c r="AW5" s="64" t="s">
        <v>143</v>
      </c>
      <c r="AX5" s="64" t="s">
        <v>144</v>
      </c>
      <c r="AY5" s="64" t="s">
        <v>145</v>
      </c>
      <c r="AZ5" s="64" t="s">
        <v>146</v>
      </c>
      <c r="BA5" s="64" t="s">
        <v>147</v>
      </c>
      <c r="BB5" s="64" t="s">
        <v>148</v>
      </c>
      <c r="BC5" s="64" t="s">
        <v>149</v>
      </c>
      <c r="BD5" s="64" t="s">
        <v>139</v>
      </c>
      <c r="BE5" s="64" t="s">
        <v>140</v>
      </c>
      <c r="BF5" s="64" t="s">
        <v>141</v>
      </c>
      <c r="BG5" s="64" t="s">
        <v>142</v>
      </c>
      <c r="BH5" s="64" t="s">
        <v>143</v>
      </c>
      <c r="BI5" s="64" t="s">
        <v>144</v>
      </c>
      <c r="BJ5" s="64" t="s">
        <v>145</v>
      </c>
      <c r="BK5" s="64" t="s">
        <v>146</v>
      </c>
      <c r="BL5" s="64" t="s">
        <v>147</v>
      </c>
      <c r="BM5" s="64" t="s">
        <v>148</v>
      </c>
      <c r="BN5" s="64" t="s">
        <v>149</v>
      </c>
      <c r="BO5" s="64" t="s">
        <v>139</v>
      </c>
      <c r="BP5" s="64" t="s">
        <v>140</v>
      </c>
      <c r="BQ5" s="64" t="s">
        <v>141</v>
      </c>
      <c r="BR5" s="64" t="s">
        <v>142</v>
      </c>
      <c r="BS5" s="64" t="s">
        <v>143</v>
      </c>
      <c r="BT5" s="64" t="s">
        <v>144</v>
      </c>
      <c r="BU5" s="64" t="s">
        <v>145</v>
      </c>
      <c r="BV5" s="64" t="s">
        <v>146</v>
      </c>
      <c r="BW5" s="64" t="s">
        <v>147</v>
      </c>
      <c r="BX5" s="64" t="s">
        <v>148</v>
      </c>
      <c r="BY5" s="64" t="s">
        <v>149</v>
      </c>
      <c r="BZ5" s="64" t="s">
        <v>139</v>
      </c>
      <c r="CA5" s="64" t="s">
        <v>140</v>
      </c>
      <c r="CB5" s="64" t="s">
        <v>141</v>
      </c>
      <c r="CC5" s="64" t="s">
        <v>142</v>
      </c>
      <c r="CD5" s="64" t="s">
        <v>143</v>
      </c>
      <c r="CE5" s="64" t="s">
        <v>144</v>
      </c>
      <c r="CF5" s="64" t="s">
        <v>145</v>
      </c>
      <c r="CG5" s="64" t="s">
        <v>146</v>
      </c>
      <c r="CH5" s="64" t="s">
        <v>147</v>
      </c>
      <c r="CI5" s="64" t="s">
        <v>148</v>
      </c>
      <c r="CJ5" s="64" t="s">
        <v>149</v>
      </c>
      <c r="CK5" s="64" t="s">
        <v>139</v>
      </c>
      <c r="CL5" s="64" t="s">
        <v>140</v>
      </c>
      <c r="CM5" s="64" t="s">
        <v>141</v>
      </c>
      <c r="CN5" s="64" t="s">
        <v>142</v>
      </c>
      <c r="CO5" s="64" t="s">
        <v>143</v>
      </c>
      <c r="CP5" s="64" t="s">
        <v>144</v>
      </c>
      <c r="CQ5" s="64" t="s">
        <v>145</v>
      </c>
      <c r="CR5" s="64" t="s">
        <v>146</v>
      </c>
      <c r="CS5" s="64" t="s">
        <v>147</v>
      </c>
      <c r="CT5" s="64" t="s">
        <v>148</v>
      </c>
      <c r="CU5" s="64" t="s">
        <v>149</v>
      </c>
      <c r="CV5" s="64" t="s">
        <v>139</v>
      </c>
      <c r="CW5" s="64" t="s">
        <v>140</v>
      </c>
      <c r="CX5" s="64" t="s">
        <v>141</v>
      </c>
      <c r="CY5" s="64" t="s">
        <v>142</v>
      </c>
      <c r="CZ5" s="64" t="s">
        <v>143</v>
      </c>
      <c r="DA5" s="64" t="s">
        <v>144</v>
      </c>
      <c r="DB5" s="64" t="s">
        <v>145</v>
      </c>
      <c r="DC5" s="64" t="s">
        <v>146</v>
      </c>
      <c r="DD5" s="64" t="s">
        <v>147</v>
      </c>
      <c r="DE5" s="64" t="s">
        <v>148</v>
      </c>
      <c r="DF5" s="64" t="s">
        <v>149</v>
      </c>
      <c r="DG5" s="64" t="s">
        <v>139</v>
      </c>
      <c r="DH5" s="64" t="s">
        <v>140</v>
      </c>
      <c r="DI5" s="64" t="s">
        <v>141</v>
      </c>
      <c r="DJ5" s="64" t="s">
        <v>142</v>
      </c>
      <c r="DK5" s="64" t="s">
        <v>143</v>
      </c>
      <c r="DL5" s="64" t="s">
        <v>144</v>
      </c>
      <c r="DM5" s="64" t="s">
        <v>145</v>
      </c>
      <c r="DN5" s="64" t="s">
        <v>146</v>
      </c>
      <c r="DO5" s="64" t="s">
        <v>147</v>
      </c>
      <c r="DP5" s="64" t="s">
        <v>148</v>
      </c>
      <c r="DQ5" s="64" t="s">
        <v>149</v>
      </c>
      <c r="DR5" s="64" t="s">
        <v>139</v>
      </c>
      <c r="DS5" s="64" t="s">
        <v>140</v>
      </c>
      <c r="DT5" s="64" t="s">
        <v>141</v>
      </c>
      <c r="DU5" s="64" t="s">
        <v>142</v>
      </c>
      <c r="DV5" s="64" t="s">
        <v>143</v>
      </c>
      <c r="DW5" s="64" t="s">
        <v>144</v>
      </c>
      <c r="DX5" s="64" t="s">
        <v>145</v>
      </c>
      <c r="DY5" s="64" t="s">
        <v>146</v>
      </c>
      <c r="DZ5" s="64" t="s">
        <v>147</v>
      </c>
      <c r="EA5" s="64" t="s">
        <v>148</v>
      </c>
      <c r="EB5" s="64" t="s">
        <v>149</v>
      </c>
      <c r="EC5" s="64" t="s">
        <v>139</v>
      </c>
      <c r="ED5" s="64" t="s">
        <v>140</v>
      </c>
      <c r="EE5" s="64" t="s">
        <v>141</v>
      </c>
      <c r="EF5" s="64" t="s">
        <v>142</v>
      </c>
      <c r="EG5" s="64" t="s">
        <v>143</v>
      </c>
      <c r="EH5" s="64" t="s">
        <v>144</v>
      </c>
      <c r="EI5" s="64" t="s">
        <v>145</v>
      </c>
      <c r="EJ5" s="64" t="s">
        <v>146</v>
      </c>
      <c r="EK5" s="64" t="s">
        <v>147</v>
      </c>
      <c r="EL5" s="64" t="s">
        <v>148</v>
      </c>
      <c r="EM5" s="64" t="s">
        <v>150</v>
      </c>
      <c r="EN5" s="64" t="s">
        <v>139</v>
      </c>
      <c r="EO5" s="64" t="s">
        <v>140</v>
      </c>
      <c r="EP5" s="64" t="s">
        <v>141</v>
      </c>
      <c r="EQ5" s="64" t="s">
        <v>142</v>
      </c>
      <c r="ER5" s="64" t="s">
        <v>143</v>
      </c>
      <c r="ES5" s="64" t="s">
        <v>144</v>
      </c>
      <c r="ET5" s="64" t="s">
        <v>145</v>
      </c>
      <c r="EU5" s="64" t="s">
        <v>146</v>
      </c>
      <c r="EV5" s="64" t="s">
        <v>147</v>
      </c>
      <c r="EW5" s="64" t="s">
        <v>148</v>
      </c>
      <c r="EX5" s="64" t="s">
        <v>149</v>
      </c>
    </row>
    <row r="6" spans="1:154" s="69" customFormat="1" x14ac:dyDescent="0.15">
      <c r="A6" s="50" t="s">
        <v>151</v>
      </c>
      <c r="B6" s="65">
        <f>B8</f>
        <v>2018</v>
      </c>
      <c r="C6" s="65">
        <f t="shared" ref="C6:M6" si="2">C8</f>
        <v>172065</v>
      </c>
      <c r="D6" s="65">
        <f t="shared" si="2"/>
        <v>46</v>
      </c>
      <c r="E6" s="65">
        <f t="shared" si="2"/>
        <v>6</v>
      </c>
      <c r="F6" s="65">
        <f t="shared" si="2"/>
        <v>0</v>
      </c>
      <c r="G6" s="65">
        <f t="shared" si="2"/>
        <v>3</v>
      </c>
      <c r="H6" s="157" t="str">
        <f>IF(H8&lt;&gt;I8,H8,"")&amp;IF(I8&lt;&gt;J8,I8,"")&amp;"　"&amp;J8</f>
        <v>石川県加賀市　加賀市医療センター</v>
      </c>
      <c r="I6" s="158"/>
      <c r="J6" s="159"/>
      <c r="K6" s="65" t="str">
        <f t="shared" si="2"/>
        <v>条例全部</v>
      </c>
      <c r="L6" s="65" t="str">
        <f t="shared" si="2"/>
        <v>病院事業</v>
      </c>
      <c r="M6" s="65" t="str">
        <f t="shared" si="2"/>
        <v>一般病院</v>
      </c>
      <c r="N6" s="65" t="str">
        <f>N8</f>
        <v>300床以上～400床未満</v>
      </c>
      <c r="O6" s="65" t="str">
        <f>O8</f>
        <v>自治体職員</v>
      </c>
      <c r="P6" s="65" t="str">
        <f>P8</f>
        <v>直営</v>
      </c>
      <c r="Q6" s="66">
        <f t="shared" ref="Q6:AG6" si="3">Q8</f>
        <v>25</v>
      </c>
      <c r="R6" s="65" t="str">
        <f t="shared" si="3"/>
        <v>対象</v>
      </c>
      <c r="S6" s="65" t="str">
        <f t="shared" si="3"/>
        <v>ド 透 訓</v>
      </c>
      <c r="T6" s="65" t="str">
        <f t="shared" si="3"/>
        <v>救 臨</v>
      </c>
      <c r="U6" s="66">
        <f>U8</f>
        <v>67221</v>
      </c>
      <c r="V6" s="66">
        <f>V8</f>
        <v>26629</v>
      </c>
      <c r="W6" s="65" t="str">
        <f>W8</f>
        <v>非該当</v>
      </c>
      <c r="X6" s="65" t="str">
        <f t="shared" si="3"/>
        <v>７：１</v>
      </c>
      <c r="Y6" s="66">
        <f t="shared" si="3"/>
        <v>300</v>
      </c>
      <c r="Z6" s="66" t="str">
        <f t="shared" si="3"/>
        <v>-</v>
      </c>
      <c r="AA6" s="66" t="str">
        <f t="shared" si="3"/>
        <v>-</v>
      </c>
      <c r="AB6" s="66" t="str">
        <f t="shared" si="3"/>
        <v>-</v>
      </c>
      <c r="AC6" s="66" t="str">
        <f t="shared" si="3"/>
        <v>-</v>
      </c>
      <c r="AD6" s="66">
        <f t="shared" si="3"/>
        <v>300</v>
      </c>
      <c r="AE6" s="66">
        <f t="shared" si="3"/>
        <v>300</v>
      </c>
      <c r="AF6" s="66" t="str">
        <f t="shared" si="3"/>
        <v>-</v>
      </c>
      <c r="AG6" s="66">
        <f t="shared" si="3"/>
        <v>300</v>
      </c>
      <c r="AH6" s="67" t="e">
        <f>IF(AH8="-",NA(),AH8)</f>
        <v>#N/A</v>
      </c>
      <c r="AI6" s="67" t="e">
        <f t="shared" ref="AI6:AQ6" si="4">IF(AI8="-",NA(),AI8)</f>
        <v>#N/A</v>
      </c>
      <c r="AJ6" s="67">
        <f t="shared" si="4"/>
        <v>94</v>
      </c>
      <c r="AK6" s="67">
        <f t="shared" si="4"/>
        <v>98.1</v>
      </c>
      <c r="AL6" s="67">
        <f t="shared" si="4"/>
        <v>98.4</v>
      </c>
      <c r="AM6" s="67" t="e">
        <f t="shared" si="4"/>
        <v>#N/A</v>
      </c>
      <c r="AN6" s="67" t="e">
        <f t="shared" si="4"/>
        <v>#N/A</v>
      </c>
      <c r="AO6" s="67">
        <f t="shared" si="4"/>
        <v>97.2</v>
      </c>
      <c r="AP6" s="67">
        <f t="shared" si="4"/>
        <v>97</v>
      </c>
      <c r="AQ6" s="67">
        <f t="shared" si="4"/>
        <v>97.8</v>
      </c>
      <c r="AR6" s="67" t="str">
        <f>IF(AR8="-","【-】","【"&amp;SUBSTITUTE(TEXT(AR8,"#,##0.0"),"-","△")&amp;"】")</f>
        <v>【98.8】</v>
      </c>
      <c r="AS6" s="67" t="e">
        <f>IF(AS8="-",NA(),AS8)</f>
        <v>#N/A</v>
      </c>
      <c r="AT6" s="67" t="e">
        <f t="shared" ref="AT6:BB6" si="5">IF(AT8="-",NA(),AT8)</f>
        <v>#N/A</v>
      </c>
      <c r="AU6" s="67">
        <f t="shared" si="5"/>
        <v>81.2</v>
      </c>
      <c r="AV6" s="67">
        <f t="shared" si="5"/>
        <v>87</v>
      </c>
      <c r="AW6" s="67">
        <f t="shared" si="5"/>
        <v>87.3</v>
      </c>
      <c r="AX6" s="67" t="e">
        <f t="shared" si="5"/>
        <v>#N/A</v>
      </c>
      <c r="AY6" s="67" t="e">
        <f t="shared" si="5"/>
        <v>#N/A</v>
      </c>
      <c r="AZ6" s="67">
        <f t="shared" si="5"/>
        <v>90.1</v>
      </c>
      <c r="BA6" s="67">
        <f t="shared" si="5"/>
        <v>89.6</v>
      </c>
      <c r="BB6" s="67">
        <f t="shared" si="5"/>
        <v>89.7</v>
      </c>
      <c r="BC6" s="67" t="str">
        <f>IF(BC8="-","【-】","【"&amp;SUBSTITUTE(TEXT(BC8,"#,##0.0"),"-","△")&amp;"】")</f>
        <v>【89.7】</v>
      </c>
      <c r="BD6" s="67" t="e">
        <f>IF(BD8="-",NA(),BD8)</f>
        <v>#N/A</v>
      </c>
      <c r="BE6" s="67" t="e">
        <f t="shared" ref="BE6:BM6" si="6">IF(BE8="-",NA(),BE8)</f>
        <v>#N/A</v>
      </c>
      <c r="BF6" s="67">
        <f t="shared" si="6"/>
        <v>135.19999999999999</v>
      </c>
      <c r="BG6" s="67">
        <f t="shared" si="6"/>
        <v>9.3000000000000007</v>
      </c>
      <c r="BH6" s="67">
        <f t="shared" si="6"/>
        <v>10.9</v>
      </c>
      <c r="BI6" s="67" t="e">
        <f t="shared" si="6"/>
        <v>#N/A</v>
      </c>
      <c r="BJ6" s="67" t="e">
        <f t="shared" si="6"/>
        <v>#N/A</v>
      </c>
      <c r="BK6" s="67">
        <f t="shared" si="6"/>
        <v>76.3</v>
      </c>
      <c r="BL6" s="67">
        <f t="shared" si="6"/>
        <v>80.7</v>
      </c>
      <c r="BM6" s="67">
        <f t="shared" si="6"/>
        <v>75.900000000000006</v>
      </c>
      <c r="BN6" s="67" t="str">
        <f>IF(BN8="-","【-】","【"&amp;SUBSTITUTE(TEXT(BN8,"#,##0.0"),"-","△")&amp;"】")</f>
        <v>【64.1】</v>
      </c>
      <c r="BO6" s="67" t="e">
        <f>IF(BO8="-",NA(),BO8)</f>
        <v>#N/A</v>
      </c>
      <c r="BP6" s="67" t="e">
        <f t="shared" ref="BP6:BX6" si="7">IF(BP8="-",NA(),BP8)</f>
        <v>#N/A</v>
      </c>
      <c r="BQ6" s="67">
        <f t="shared" si="7"/>
        <v>84.5</v>
      </c>
      <c r="BR6" s="67">
        <f t="shared" si="7"/>
        <v>89.2</v>
      </c>
      <c r="BS6" s="67">
        <f t="shared" si="7"/>
        <v>90.7</v>
      </c>
      <c r="BT6" s="67" t="e">
        <f t="shared" si="7"/>
        <v>#N/A</v>
      </c>
      <c r="BU6" s="67" t="e">
        <f t="shared" si="7"/>
        <v>#N/A</v>
      </c>
      <c r="BV6" s="67">
        <f t="shared" si="7"/>
        <v>72.599999999999994</v>
      </c>
      <c r="BW6" s="67">
        <f t="shared" si="7"/>
        <v>73.5</v>
      </c>
      <c r="BX6" s="67">
        <f t="shared" si="7"/>
        <v>74.099999999999994</v>
      </c>
      <c r="BY6" s="67" t="str">
        <f>IF(BY8="-","【-】","【"&amp;SUBSTITUTE(TEXT(BY8,"#,##0.0"),"-","△")&amp;"】")</f>
        <v>【74.9】</v>
      </c>
      <c r="BZ6" s="68" t="e">
        <f>IF(BZ8="-",NA(),BZ8)</f>
        <v>#N/A</v>
      </c>
      <c r="CA6" s="68" t="e">
        <f t="shared" ref="CA6:CI6" si="8">IF(CA8="-",NA(),CA8)</f>
        <v>#N/A</v>
      </c>
      <c r="CB6" s="68">
        <f t="shared" si="8"/>
        <v>40156</v>
      </c>
      <c r="CC6" s="68">
        <f t="shared" si="8"/>
        <v>43088</v>
      </c>
      <c r="CD6" s="68">
        <f t="shared" si="8"/>
        <v>43214</v>
      </c>
      <c r="CE6" s="68" t="e">
        <f t="shared" si="8"/>
        <v>#N/A</v>
      </c>
      <c r="CF6" s="68" t="e">
        <f t="shared" si="8"/>
        <v>#N/A</v>
      </c>
      <c r="CG6" s="68">
        <f t="shared" si="8"/>
        <v>50510</v>
      </c>
      <c r="CH6" s="68">
        <f t="shared" si="8"/>
        <v>50958</v>
      </c>
      <c r="CI6" s="68">
        <f t="shared" si="8"/>
        <v>52405</v>
      </c>
      <c r="CJ6" s="67" t="str">
        <f>IF(CJ8="-","【-】","【"&amp;SUBSTITUTE(TEXT(CJ8,"#,##0"),"-","△")&amp;"】")</f>
        <v>【52,412】</v>
      </c>
      <c r="CK6" s="68" t="e">
        <f>IF(CK8="-",NA(),CK8)</f>
        <v>#N/A</v>
      </c>
      <c r="CL6" s="68" t="e">
        <f t="shared" ref="CL6:CT6" si="9">IF(CL8="-",NA(),CL8)</f>
        <v>#N/A</v>
      </c>
      <c r="CM6" s="68">
        <f t="shared" si="9"/>
        <v>11710</v>
      </c>
      <c r="CN6" s="68">
        <f t="shared" si="9"/>
        <v>12238</v>
      </c>
      <c r="CO6" s="68">
        <f t="shared" si="9"/>
        <v>13178</v>
      </c>
      <c r="CP6" s="68" t="e">
        <f t="shared" si="9"/>
        <v>#N/A</v>
      </c>
      <c r="CQ6" s="68" t="e">
        <f t="shared" si="9"/>
        <v>#N/A</v>
      </c>
      <c r="CR6" s="68">
        <f t="shared" si="9"/>
        <v>13552</v>
      </c>
      <c r="CS6" s="68">
        <f t="shared" si="9"/>
        <v>13792</v>
      </c>
      <c r="CT6" s="68">
        <f t="shared" si="9"/>
        <v>14290</v>
      </c>
      <c r="CU6" s="67" t="str">
        <f>IF(CU8="-","【-】","【"&amp;SUBSTITUTE(TEXT(CU8,"#,##0"),"-","△")&amp;"】")</f>
        <v>【14,708】</v>
      </c>
      <c r="CV6" s="67" t="e">
        <f>IF(CV8="-",NA(),CV8)</f>
        <v>#N/A</v>
      </c>
      <c r="CW6" s="67" t="e">
        <f t="shared" ref="CW6:DE6" si="10">IF(CW8="-",NA(),CW8)</f>
        <v>#N/A</v>
      </c>
      <c r="CX6" s="67">
        <f t="shared" si="10"/>
        <v>68.400000000000006</v>
      </c>
      <c r="CY6" s="67">
        <f t="shared" si="10"/>
        <v>64.7</v>
      </c>
      <c r="CZ6" s="67">
        <f t="shared" si="10"/>
        <v>64.900000000000006</v>
      </c>
      <c r="DA6" s="67" t="e">
        <f t="shared" si="10"/>
        <v>#N/A</v>
      </c>
      <c r="DB6" s="67" t="e">
        <f t="shared" si="10"/>
        <v>#N/A</v>
      </c>
      <c r="DC6" s="67">
        <f t="shared" si="10"/>
        <v>55.8</v>
      </c>
      <c r="DD6" s="67">
        <f t="shared" si="10"/>
        <v>56.1</v>
      </c>
      <c r="DE6" s="67">
        <f t="shared" si="10"/>
        <v>56</v>
      </c>
      <c r="DF6" s="67" t="str">
        <f>IF(DF8="-","【-】","【"&amp;SUBSTITUTE(TEXT(DF8,"#,##0.0"),"-","△")&amp;"】")</f>
        <v>【54.8】</v>
      </c>
      <c r="DG6" s="67" t="e">
        <f>IF(DG8="-",NA(),DG8)</f>
        <v>#N/A</v>
      </c>
      <c r="DH6" s="67" t="e">
        <f t="shared" ref="DH6:DP6" si="11">IF(DH8="-",NA(),DH8)</f>
        <v>#N/A</v>
      </c>
      <c r="DI6" s="67">
        <f t="shared" si="11"/>
        <v>18.7</v>
      </c>
      <c r="DJ6" s="67">
        <f t="shared" si="11"/>
        <v>18.3</v>
      </c>
      <c r="DK6" s="67">
        <f t="shared" si="11"/>
        <v>18.600000000000001</v>
      </c>
      <c r="DL6" s="67" t="e">
        <f t="shared" si="11"/>
        <v>#N/A</v>
      </c>
      <c r="DM6" s="67" t="e">
        <f t="shared" si="11"/>
        <v>#N/A</v>
      </c>
      <c r="DN6" s="67">
        <f t="shared" si="11"/>
        <v>23.8</v>
      </c>
      <c r="DO6" s="67">
        <f t="shared" si="11"/>
        <v>23.9</v>
      </c>
      <c r="DP6" s="67">
        <f t="shared" si="11"/>
        <v>23.6</v>
      </c>
      <c r="DQ6" s="67" t="str">
        <f>IF(DQ8="-","【-】","【"&amp;SUBSTITUTE(TEXT(DQ8,"#,##0.0"),"-","△")&amp;"】")</f>
        <v>【24.3】</v>
      </c>
      <c r="DR6" s="67" t="e">
        <f>IF(DR8="-",NA(),DR8)</f>
        <v>#N/A</v>
      </c>
      <c r="DS6" s="67" t="e">
        <f t="shared" ref="DS6:EA6" si="12">IF(DS8="-",NA(),DS8)</f>
        <v>#N/A</v>
      </c>
      <c r="DT6" s="67">
        <f t="shared" si="12"/>
        <v>40.200000000000003</v>
      </c>
      <c r="DU6" s="67">
        <f t="shared" si="12"/>
        <v>43.7</v>
      </c>
      <c r="DV6" s="67">
        <f t="shared" si="12"/>
        <v>46.9</v>
      </c>
      <c r="DW6" s="67" t="e">
        <f t="shared" si="12"/>
        <v>#N/A</v>
      </c>
      <c r="DX6" s="67" t="e">
        <f t="shared" si="12"/>
        <v>#N/A</v>
      </c>
      <c r="DY6" s="67">
        <f t="shared" si="12"/>
        <v>49.8</v>
      </c>
      <c r="DZ6" s="67">
        <f t="shared" si="12"/>
        <v>50.9</v>
      </c>
      <c r="EA6" s="67">
        <f t="shared" si="12"/>
        <v>51.9</v>
      </c>
      <c r="EB6" s="67" t="str">
        <f>IF(EB8="-","【-】","【"&amp;SUBSTITUTE(TEXT(EB8,"#,##0.0"),"-","△")&amp;"】")</f>
        <v>【52.5】</v>
      </c>
      <c r="EC6" s="67" t="e">
        <f>IF(EC8="-",NA(),EC8)</f>
        <v>#N/A</v>
      </c>
      <c r="ED6" s="67" t="e">
        <f t="shared" ref="ED6:EL6" si="13">IF(ED8="-",NA(),ED8)</f>
        <v>#N/A</v>
      </c>
      <c r="EE6" s="67">
        <f t="shared" si="13"/>
        <v>53.8</v>
      </c>
      <c r="EF6" s="67">
        <f t="shared" si="13"/>
        <v>60.3</v>
      </c>
      <c r="EG6" s="67">
        <f t="shared" si="13"/>
        <v>66.2</v>
      </c>
      <c r="EH6" s="67" t="e">
        <f t="shared" si="13"/>
        <v>#N/A</v>
      </c>
      <c r="EI6" s="67" t="e">
        <f t="shared" si="13"/>
        <v>#N/A</v>
      </c>
      <c r="EJ6" s="67">
        <f t="shared" si="13"/>
        <v>65</v>
      </c>
      <c r="EK6" s="67">
        <f t="shared" si="13"/>
        <v>66.8</v>
      </c>
      <c r="EL6" s="67">
        <f t="shared" si="13"/>
        <v>68.2</v>
      </c>
      <c r="EM6" s="67" t="str">
        <f>IF(EM8="-","【-】","【"&amp;SUBSTITUTE(TEXT(EM8,"#,##0.0"),"-","△")&amp;"】")</f>
        <v>【68.8】</v>
      </c>
      <c r="EN6" s="68" t="e">
        <f>IF(EN8="-",NA(),EN8)</f>
        <v>#N/A</v>
      </c>
      <c r="EO6" s="68" t="e">
        <f t="shared" ref="EO6:EW6" si="14">IF(EO8="-",NA(),EO8)</f>
        <v>#N/A</v>
      </c>
      <c r="EP6" s="68">
        <f t="shared" si="14"/>
        <v>68115297</v>
      </c>
      <c r="EQ6" s="68">
        <f t="shared" si="14"/>
        <v>68116640</v>
      </c>
      <c r="ER6" s="68">
        <f t="shared" si="14"/>
        <v>68223090</v>
      </c>
      <c r="ES6" s="68" t="e">
        <f t="shared" si="14"/>
        <v>#N/A</v>
      </c>
      <c r="ET6" s="68" t="e">
        <f t="shared" si="14"/>
        <v>#N/A</v>
      </c>
      <c r="EU6" s="68">
        <f t="shared" si="14"/>
        <v>45645830</v>
      </c>
      <c r="EV6" s="68">
        <f t="shared" si="14"/>
        <v>47082778</v>
      </c>
      <c r="EW6" s="68">
        <f t="shared" si="14"/>
        <v>48918364</v>
      </c>
      <c r="EX6" s="68" t="str">
        <f>IF(EX8="-","【-】","【"&amp;SUBSTITUTE(TEXT(EX8,"#,##0"),"-","△")&amp;"】")</f>
        <v>【47,139,449】</v>
      </c>
    </row>
    <row r="7" spans="1:154" s="69" customFormat="1" x14ac:dyDescent="0.15">
      <c r="A7" s="50" t="s">
        <v>152</v>
      </c>
      <c r="B7" s="65">
        <f t="shared" ref="B7:AG7" si="15">B8</f>
        <v>2018</v>
      </c>
      <c r="C7" s="65">
        <f t="shared" si="15"/>
        <v>172065</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300床以上～400床未満</v>
      </c>
      <c r="O7" s="65" t="str">
        <f>O8</f>
        <v>自治体職員</v>
      </c>
      <c r="P7" s="65" t="str">
        <f>P8</f>
        <v>直営</v>
      </c>
      <c r="Q7" s="66">
        <f t="shared" si="15"/>
        <v>25</v>
      </c>
      <c r="R7" s="65" t="str">
        <f t="shared" si="15"/>
        <v>対象</v>
      </c>
      <c r="S7" s="65" t="str">
        <f t="shared" si="15"/>
        <v>ド 透 訓</v>
      </c>
      <c r="T7" s="65" t="str">
        <f t="shared" si="15"/>
        <v>救 臨</v>
      </c>
      <c r="U7" s="66">
        <f>U8</f>
        <v>67221</v>
      </c>
      <c r="V7" s="66">
        <f>V8</f>
        <v>26629</v>
      </c>
      <c r="W7" s="65" t="str">
        <f>W8</f>
        <v>非該当</v>
      </c>
      <c r="X7" s="65" t="str">
        <f t="shared" si="15"/>
        <v>７：１</v>
      </c>
      <c r="Y7" s="66">
        <f t="shared" si="15"/>
        <v>300</v>
      </c>
      <c r="Z7" s="66" t="str">
        <f t="shared" si="15"/>
        <v>-</v>
      </c>
      <c r="AA7" s="66" t="str">
        <f t="shared" si="15"/>
        <v>-</v>
      </c>
      <c r="AB7" s="66" t="str">
        <f t="shared" si="15"/>
        <v>-</v>
      </c>
      <c r="AC7" s="66" t="str">
        <f t="shared" si="15"/>
        <v>-</v>
      </c>
      <c r="AD7" s="66">
        <f t="shared" si="15"/>
        <v>300</v>
      </c>
      <c r="AE7" s="66">
        <f t="shared" si="15"/>
        <v>300</v>
      </c>
      <c r="AF7" s="66" t="str">
        <f t="shared" si="15"/>
        <v>-</v>
      </c>
      <c r="AG7" s="66">
        <f t="shared" si="15"/>
        <v>300</v>
      </c>
      <c r="AH7" s="67" t="str">
        <f>AH8</f>
        <v>-</v>
      </c>
      <c r="AI7" s="67" t="str">
        <f t="shared" ref="AI7:AQ7" si="16">AI8</f>
        <v>-</v>
      </c>
      <c r="AJ7" s="67">
        <f t="shared" si="16"/>
        <v>94</v>
      </c>
      <c r="AK7" s="67">
        <f t="shared" si="16"/>
        <v>98.1</v>
      </c>
      <c r="AL7" s="67">
        <f t="shared" si="16"/>
        <v>98.4</v>
      </c>
      <c r="AM7" s="67" t="str">
        <f t="shared" si="16"/>
        <v>-</v>
      </c>
      <c r="AN7" s="67" t="str">
        <f t="shared" si="16"/>
        <v>-</v>
      </c>
      <c r="AO7" s="67">
        <f t="shared" si="16"/>
        <v>97.2</v>
      </c>
      <c r="AP7" s="67">
        <f t="shared" si="16"/>
        <v>97</v>
      </c>
      <c r="AQ7" s="67">
        <f t="shared" si="16"/>
        <v>97.8</v>
      </c>
      <c r="AR7" s="67"/>
      <c r="AS7" s="67" t="str">
        <f>AS8</f>
        <v>-</v>
      </c>
      <c r="AT7" s="67" t="str">
        <f t="shared" ref="AT7:BB7" si="17">AT8</f>
        <v>-</v>
      </c>
      <c r="AU7" s="67">
        <f t="shared" si="17"/>
        <v>81.2</v>
      </c>
      <c r="AV7" s="67">
        <f t="shared" si="17"/>
        <v>87</v>
      </c>
      <c r="AW7" s="67">
        <f t="shared" si="17"/>
        <v>87.3</v>
      </c>
      <c r="AX7" s="67" t="str">
        <f t="shared" si="17"/>
        <v>-</v>
      </c>
      <c r="AY7" s="67" t="str">
        <f t="shared" si="17"/>
        <v>-</v>
      </c>
      <c r="AZ7" s="67">
        <f t="shared" si="17"/>
        <v>90.1</v>
      </c>
      <c r="BA7" s="67">
        <f t="shared" si="17"/>
        <v>89.6</v>
      </c>
      <c r="BB7" s="67">
        <f t="shared" si="17"/>
        <v>89.7</v>
      </c>
      <c r="BC7" s="67"/>
      <c r="BD7" s="67" t="str">
        <f>BD8</f>
        <v>-</v>
      </c>
      <c r="BE7" s="67" t="str">
        <f t="shared" ref="BE7:BM7" si="18">BE8</f>
        <v>-</v>
      </c>
      <c r="BF7" s="67">
        <f t="shared" si="18"/>
        <v>135.19999999999999</v>
      </c>
      <c r="BG7" s="67">
        <f t="shared" si="18"/>
        <v>9.3000000000000007</v>
      </c>
      <c r="BH7" s="67">
        <f t="shared" si="18"/>
        <v>10.9</v>
      </c>
      <c r="BI7" s="67" t="str">
        <f t="shared" si="18"/>
        <v>-</v>
      </c>
      <c r="BJ7" s="67" t="str">
        <f t="shared" si="18"/>
        <v>-</v>
      </c>
      <c r="BK7" s="67">
        <f t="shared" si="18"/>
        <v>76.3</v>
      </c>
      <c r="BL7" s="67">
        <f t="shared" si="18"/>
        <v>80.7</v>
      </c>
      <c r="BM7" s="67">
        <f t="shared" si="18"/>
        <v>75.900000000000006</v>
      </c>
      <c r="BN7" s="67"/>
      <c r="BO7" s="67" t="str">
        <f>BO8</f>
        <v>-</v>
      </c>
      <c r="BP7" s="67" t="str">
        <f t="shared" ref="BP7:BX7" si="19">BP8</f>
        <v>-</v>
      </c>
      <c r="BQ7" s="67">
        <f t="shared" si="19"/>
        <v>84.5</v>
      </c>
      <c r="BR7" s="67">
        <f t="shared" si="19"/>
        <v>89.2</v>
      </c>
      <c r="BS7" s="67">
        <f t="shared" si="19"/>
        <v>90.7</v>
      </c>
      <c r="BT7" s="67" t="str">
        <f t="shared" si="19"/>
        <v>-</v>
      </c>
      <c r="BU7" s="67" t="str">
        <f t="shared" si="19"/>
        <v>-</v>
      </c>
      <c r="BV7" s="67">
        <f t="shared" si="19"/>
        <v>72.599999999999994</v>
      </c>
      <c r="BW7" s="67">
        <f t="shared" si="19"/>
        <v>73.5</v>
      </c>
      <c r="BX7" s="67">
        <f t="shared" si="19"/>
        <v>74.099999999999994</v>
      </c>
      <c r="BY7" s="67"/>
      <c r="BZ7" s="68" t="str">
        <f>BZ8</f>
        <v>-</v>
      </c>
      <c r="CA7" s="68" t="str">
        <f t="shared" ref="CA7:CI7" si="20">CA8</f>
        <v>-</v>
      </c>
      <c r="CB7" s="68">
        <f t="shared" si="20"/>
        <v>40156</v>
      </c>
      <c r="CC7" s="68">
        <f t="shared" si="20"/>
        <v>43088</v>
      </c>
      <c r="CD7" s="68">
        <f t="shared" si="20"/>
        <v>43214</v>
      </c>
      <c r="CE7" s="68" t="str">
        <f t="shared" si="20"/>
        <v>-</v>
      </c>
      <c r="CF7" s="68" t="str">
        <f t="shared" si="20"/>
        <v>-</v>
      </c>
      <c r="CG7" s="68">
        <f t="shared" si="20"/>
        <v>50510</v>
      </c>
      <c r="CH7" s="68">
        <f t="shared" si="20"/>
        <v>50958</v>
      </c>
      <c r="CI7" s="68">
        <f t="shared" si="20"/>
        <v>52405</v>
      </c>
      <c r="CJ7" s="67"/>
      <c r="CK7" s="68" t="str">
        <f>CK8</f>
        <v>-</v>
      </c>
      <c r="CL7" s="68" t="str">
        <f t="shared" ref="CL7:CT7" si="21">CL8</f>
        <v>-</v>
      </c>
      <c r="CM7" s="68">
        <f t="shared" si="21"/>
        <v>11710</v>
      </c>
      <c r="CN7" s="68">
        <f t="shared" si="21"/>
        <v>12238</v>
      </c>
      <c r="CO7" s="68">
        <f t="shared" si="21"/>
        <v>13178</v>
      </c>
      <c r="CP7" s="68" t="str">
        <f t="shared" si="21"/>
        <v>-</v>
      </c>
      <c r="CQ7" s="68" t="str">
        <f t="shared" si="21"/>
        <v>-</v>
      </c>
      <c r="CR7" s="68">
        <f t="shared" si="21"/>
        <v>13552</v>
      </c>
      <c r="CS7" s="68">
        <f t="shared" si="21"/>
        <v>13792</v>
      </c>
      <c r="CT7" s="68">
        <f t="shared" si="21"/>
        <v>14290</v>
      </c>
      <c r="CU7" s="67"/>
      <c r="CV7" s="67" t="str">
        <f>CV8</f>
        <v>-</v>
      </c>
      <c r="CW7" s="67" t="str">
        <f t="shared" ref="CW7:DE7" si="22">CW8</f>
        <v>-</v>
      </c>
      <c r="CX7" s="67">
        <f t="shared" si="22"/>
        <v>68.400000000000006</v>
      </c>
      <c r="CY7" s="67">
        <f t="shared" si="22"/>
        <v>64.7</v>
      </c>
      <c r="CZ7" s="67">
        <f t="shared" si="22"/>
        <v>64.900000000000006</v>
      </c>
      <c r="DA7" s="67" t="str">
        <f t="shared" si="22"/>
        <v>-</v>
      </c>
      <c r="DB7" s="67" t="str">
        <f t="shared" si="22"/>
        <v>-</v>
      </c>
      <c r="DC7" s="67">
        <f t="shared" si="22"/>
        <v>55.8</v>
      </c>
      <c r="DD7" s="67">
        <f t="shared" si="22"/>
        <v>56.1</v>
      </c>
      <c r="DE7" s="67">
        <f t="shared" si="22"/>
        <v>56</v>
      </c>
      <c r="DF7" s="67"/>
      <c r="DG7" s="67" t="str">
        <f>DG8</f>
        <v>-</v>
      </c>
      <c r="DH7" s="67" t="str">
        <f t="shared" ref="DH7:DP7" si="23">DH8</f>
        <v>-</v>
      </c>
      <c r="DI7" s="67">
        <f t="shared" si="23"/>
        <v>18.7</v>
      </c>
      <c r="DJ7" s="67">
        <f t="shared" si="23"/>
        <v>18.3</v>
      </c>
      <c r="DK7" s="67">
        <f t="shared" si="23"/>
        <v>18.600000000000001</v>
      </c>
      <c r="DL7" s="67" t="str">
        <f t="shared" si="23"/>
        <v>-</v>
      </c>
      <c r="DM7" s="67" t="str">
        <f t="shared" si="23"/>
        <v>-</v>
      </c>
      <c r="DN7" s="67">
        <f t="shared" si="23"/>
        <v>23.8</v>
      </c>
      <c r="DO7" s="67">
        <f t="shared" si="23"/>
        <v>23.9</v>
      </c>
      <c r="DP7" s="67">
        <f t="shared" si="23"/>
        <v>23.6</v>
      </c>
      <c r="DQ7" s="67"/>
      <c r="DR7" s="67" t="str">
        <f>DR8</f>
        <v>-</v>
      </c>
      <c r="DS7" s="67" t="str">
        <f t="shared" ref="DS7:EA7" si="24">DS8</f>
        <v>-</v>
      </c>
      <c r="DT7" s="67">
        <f t="shared" si="24"/>
        <v>40.200000000000003</v>
      </c>
      <c r="DU7" s="67">
        <f t="shared" si="24"/>
        <v>43.7</v>
      </c>
      <c r="DV7" s="67">
        <f t="shared" si="24"/>
        <v>46.9</v>
      </c>
      <c r="DW7" s="67" t="str">
        <f t="shared" si="24"/>
        <v>-</v>
      </c>
      <c r="DX7" s="67" t="str">
        <f t="shared" si="24"/>
        <v>-</v>
      </c>
      <c r="DY7" s="67">
        <f t="shared" si="24"/>
        <v>49.8</v>
      </c>
      <c r="DZ7" s="67">
        <f t="shared" si="24"/>
        <v>50.9</v>
      </c>
      <c r="EA7" s="67">
        <f t="shared" si="24"/>
        <v>51.9</v>
      </c>
      <c r="EB7" s="67"/>
      <c r="EC7" s="67" t="str">
        <f>EC8</f>
        <v>-</v>
      </c>
      <c r="ED7" s="67" t="str">
        <f t="shared" ref="ED7:EL7" si="25">ED8</f>
        <v>-</v>
      </c>
      <c r="EE7" s="67">
        <f t="shared" si="25"/>
        <v>53.8</v>
      </c>
      <c r="EF7" s="67">
        <f t="shared" si="25"/>
        <v>60.3</v>
      </c>
      <c r="EG7" s="67">
        <f t="shared" si="25"/>
        <v>66.2</v>
      </c>
      <c r="EH7" s="67" t="str">
        <f t="shared" si="25"/>
        <v>-</v>
      </c>
      <c r="EI7" s="67" t="str">
        <f t="shared" si="25"/>
        <v>-</v>
      </c>
      <c r="EJ7" s="67">
        <f t="shared" si="25"/>
        <v>65</v>
      </c>
      <c r="EK7" s="67">
        <f t="shared" si="25"/>
        <v>66.8</v>
      </c>
      <c r="EL7" s="67">
        <f t="shared" si="25"/>
        <v>68.2</v>
      </c>
      <c r="EM7" s="67"/>
      <c r="EN7" s="68" t="str">
        <f>EN8</f>
        <v>-</v>
      </c>
      <c r="EO7" s="68" t="str">
        <f t="shared" ref="EO7:EW7" si="26">EO8</f>
        <v>-</v>
      </c>
      <c r="EP7" s="68">
        <f t="shared" si="26"/>
        <v>68115297</v>
      </c>
      <c r="EQ7" s="68">
        <f t="shared" si="26"/>
        <v>68116640</v>
      </c>
      <c r="ER7" s="68">
        <f t="shared" si="26"/>
        <v>68223090</v>
      </c>
      <c r="ES7" s="68" t="str">
        <f t="shared" si="26"/>
        <v>-</v>
      </c>
      <c r="ET7" s="68" t="str">
        <f t="shared" si="26"/>
        <v>-</v>
      </c>
      <c r="EU7" s="68">
        <f t="shared" si="26"/>
        <v>45645830</v>
      </c>
      <c r="EV7" s="68">
        <f t="shared" si="26"/>
        <v>47082778</v>
      </c>
      <c r="EW7" s="68">
        <f t="shared" si="26"/>
        <v>48918364</v>
      </c>
      <c r="EX7" s="68"/>
    </row>
    <row r="8" spans="1:154" s="69" customFormat="1" x14ac:dyDescent="0.15">
      <c r="A8" s="50"/>
      <c r="B8" s="70">
        <v>2018</v>
      </c>
      <c r="C8" s="70">
        <v>172065</v>
      </c>
      <c r="D8" s="70">
        <v>46</v>
      </c>
      <c r="E8" s="70">
        <v>6</v>
      </c>
      <c r="F8" s="70">
        <v>0</v>
      </c>
      <c r="G8" s="70">
        <v>3</v>
      </c>
      <c r="H8" s="70" t="s">
        <v>153</v>
      </c>
      <c r="I8" s="70" t="s">
        <v>154</v>
      </c>
      <c r="J8" s="70" t="s">
        <v>155</v>
      </c>
      <c r="K8" s="70" t="s">
        <v>156</v>
      </c>
      <c r="L8" s="70" t="s">
        <v>157</v>
      </c>
      <c r="M8" s="70" t="s">
        <v>158</v>
      </c>
      <c r="N8" s="70" t="s">
        <v>159</v>
      </c>
      <c r="O8" s="70" t="s">
        <v>160</v>
      </c>
      <c r="P8" s="70" t="s">
        <v>161</v>
      </c>
      <c r="Q8" s="71">
        <v>25</v>
      </c>
      <c r="R8" s="70" t="s">
        <v>162</v>
      </c>
      <c r="S8" s="70" t="s">
        <v>163</v>
      </c>
      <c r="T8" s="70" t="s">
        <v>164</v>
      </c>
      <c r="U8" s="71">
        <v>67221</v>
      </c>
      <c r="V8" s="71">
        <v>26629</v>
      </c>
      <c r="W8" s="70" t="s">
        <v>165</v>
      </c>
      <c r="X8" s="72" t="s">
        <v>166</v>
      </c>
      <c r="Y8" s="71">
        <v>300</v>
      </c>
      <c r="Z8" s="71" t="s">
        <v>38</v>
      </c>
      <c r="AA8" s="71" t="s">
        <v>38</v>
      </c>
      <c r="AB8" s="71" t="s">
        <v>38</v>
      </c>
      <c r="AC8" s="71" t="s">
        <v>38</v>
      </c>
      <c r="AD8" s="71">
        <v>300</v>
      </c>
      <c r="AE8" s="71">
        <v>300</v>
      </c>
      <c r="AF8" s="71" t="s">
        <v>38</v>
      </c>
      <c r="AG8" s="71">
        <v>300</v>
      </c>
      <c r="AH8" s="73" t="s">
        <v>38</v>
      </c>
      <c r="AI8" s="73" t="s">
        <v>38</v>
      </c>
      <c r="AJ8" s="73">
        <v>94</v>
      </c>
      <c r="AK8" s="73">
        <v>98.1</v>
      </c>
      <c r="AL8" s="73">
        <v>98.4</v>
      </c>
      <c r="AM8" s="73" t="s">
        <v>38</v>
      </c>
      <c r="AN8" s="73" t="s">
        <v>38</v>
      </c>
      <c r="AO8" s="73">
        <v>97.2</v>
      </c>
      <c r="AP8" s="73">
        <v>97</v>
      </c>
      <c r="AQ8" s="73">
        <v>97.8</v>
      </c>
      <c r="AR8" s="73">
        <v>98.8</v>
      </c>
      <c r="AS8" s="73" t="s">
        <v>38</v>
      </c>
      <c r="AT8" s="73" t="s">
        <v>38</v>
      </c>
      <c r="AU8" s="73">
        <v>81.2</v>
      </c>
      <c r="AV8" s="73">
        <v>87</v>
      </c>
      <c r="AW8" s="73">
        <v>87.3</v>
      </c>
      <c r="AX8" s="73" t="s">
        <v>38</v>
      </c>
      <c r="AY8" s="73" t="s">
        <v>38</v>
      </c>
      <c r="AZ8" s="73">
        <v>90.1</v>
      </c>
      <c r="BA8" s="73">
        <v>89.6</v>
      </c>
      <c r="BB8" s="73">
        <v>89.7</v>
      </c>
      <c r="BC8" s="73">
        <v>89.7</v>
      </c>
      <c r="BD8" s="74" t="s">
        <v>38</v>
      </c>
      <c r="BE8" s="74" t="s">
        <v>38</v>
      </c>
      <c r="BF8" s="74">
        <v>135.19999999999999</v>
      </c>
      <c r="BG8" s="74">
        <v>9.3000000000000007</v>
      </c>
      <c r="BH8" s="74">
        <v>10.9</v>
      </c>
      <c r="BI8" s="74" t="s">
        <v>38</v>
      </c>
      <c r="BJ8" s="74" t="s">
        <v>38</v>
      </c>
      <c r="BK8" s="74">
        <v>76.3</v>
      </c>
      <c r="BL8" s="74">
        <v>80.7</v>
      </c>
      <c r="BM8" s="74">
        <v>75.900000000000006</v>
      </c>
      <c r="BN8" s="74">
        <v>64.099999999999994</v>
      </c>
      <c r="BO8" s="73" t="s">
        <v>38</v>
      </c>
      <c r="BP8" s="73" t="s">
        <v>38</v>
      </c>
      <c r="BQ8" s="73">
        <v>84.5</v>
      </c>
      <c r="BR8" s="73">
        <v>89.2</v>
      </c>
      <c r="BS8" s="73">
        <v>90.7</v>
      </c>
      <c r="BT8" s="73" t="s">
        <v>38</v>
      </c>
      <c r="BU8" s="73" t="s">
        <v>38</v>
      </c>
      <c r="BV8" s="73">
        <v>72.599999999999994</v>
      </c>
      <c r="BW8" s="73">
        <v>73.5</v>
      </c>
      <c r="BX8" s="73">
        <v>74.099999999999994</v>
      </c>
      <c r="BY8" s="73">
        <v>74.900000000000006</v>
      </c>
      <c r="BZ8" s="74" t="s">
        <v>38</v>
      </c>
      <c r="CA8" s="74" t="s">
        <v>38</v>
      </c>
      <c r="CB8" s="74">
        <v>40156</v>
      </c>
      <c r="CC8" s="74">
        <v>43088</v>
      </c>
      <c r="CD8" s="74">
        <v>43214</v>
      </c>
      <c r="CE8" s="74" t="s">
        <v>38</v>
      </c>
      <c r="CF8" s="74" t="s">
        <v>38</v>
      </c>
      <c r="CG8" s="74">
        <v>50510</v>
      </c>
      <c r="CH8" s="74">
        <v>50958</v>
      </c>
      <c r="CI8" s="74">
        <v>52405</v>
      </c>
      <c r="CJ8" s="73">
        <v>52412</v>
      </c>
      <c r="CK8" s="74" t="s">
        <v>38</v>
      </c>
      <c r="CL8" s="74" t="s">
        <v>38</v>
      </c>
      <c r="CM8" s="74">
        <v>11710</v>
      </c>
      <c r="CN8" s="74">
        <v>12238</v>
      </c>
      <c r="CO8" s="74">
        <v>13178</v>
      </c>
      <c r="CP8" s="74" t="s">
        <v>38</v>
      </c>
      <c r="CQ8" s="74" t="s">
        <v>38</v>
      </c>
      <c r="CR8" s="74">
        <v>13552</v>
      </c>
      <c r="CS8" s="74">
        <v>13792</v>
      </c>
      <c r="CT8" s="74">
        <v>14290</v>
      </c>
      <c r="CU8" s="73">
        <v>14708</v>
      </c>
      <c r="CV8" s="74" t="s">
        <v>38</v>
      </c>
      <c r="CW8" s="74" t="s">
        <v>38</v>
      </c>
      <c r="CX8" s="74">
        <v>68.400000000000006</v>
      </c>
      <c r="CY8" s="74">
        <v>64.7</v>
      </c>
      <c r="CZ8" s="74">
        <v>64.900000000000006</v>
      </c>
      <c r="DA8" s="74" t="s">
        <v>38</v>
      </c>
      <c r="DB8" s="74" t="s">
        <v>38</v>
      </c>
      <c r="DC8" s="74">
        <v>55.8</v>
      </c>
      <c r="DD8" s="74">
        <v>56.1</v>
      </c>
      <c r="DE8" s="74">
        <v>56</v>
      </c>
      <c r="DF8" s="74">
        <v>54.8</v>
      </c>
      <c r="DG8" s="74" t="s">
        <v>38</v>
      </c>
      <c r="DH8" s="74" t="s">
        <v>38</v>
      </c>
      <c r="DI8" s="74">
        <v>18.7</v>
      </c>
      <c r="DJ8" s="74">
        <v>18.3</v>
      </c>
      <c r="DK8" s="74">
        <v>18.600000000000001</v>
      </c>
      <c r="DL8" s="74" t="s">
        <v>38</v>
      </c>
      <c r="DM8" s="74" t="s">
        <v>38</v>
      </c>
      <c r="DN8" s="74">
        <v>23.8</v>
      </c>
      <c r="DO8" s="74">
        <v>23.9</v>
      </c>
      <c r="DP8" s="74">
        <v>23.6</v>
      </c>
      <c r="DQ8" s="74">
        <v>24.3</v>
      </c>
      <c r="DR8" s="73" t="s">
        <v>38</v>
      </c>
      <c r="DS8" s="73" t="s">
        <v>38</v>
      </c>
      <c r="DT8" s="73">
        <v>40.200000000000003</v>
      </c>
      <c r="DU8" s="73">
        <v>43.7</v>
      </c>
      <c r="DV8" s="73">
        <v>46.9</v>
      </c>
      <c r="DW8" s="73" t="s">
        <v>38</v>
      </c>
      <c r="DX8" s="73" t="s">
        <v>38</v>
      </c>
      <c r="DY8" s="73">
        <v>49.8</v>
      </c>
      <c r="DZ8" s="73">
        <v>50.9</v>
      </c>
      <c r="EA8" s="73">
        <v>51.9</v>
      </c>
      <c r="EB8" s="73">
        <v>52.5</v>
      </c>
      <c r="EC8" s="73" t="s">
        <v>38</v>
      </c>
      <c r="ED8" s="73" t="s">
        <v>38</v>
      </c>
      <c r="EE8" s="73">
        <v>53.8</v>
      </c>
      <c r="EF8" s="73">
        <v>60.3</v>
      </c>
      <c r="EG8" s="73">
        <v>66.2</v>
      </c>
      <c r="EH8" s="73" t="s">
        <v>38</v>
      </c>
      <c r="EI8" s="73" t="s">
        <v>38</v>
      </c>
      <c r="EJ8" s="73">
        <v>65</v>
      </c>
      <c r="EK8" s="73">
        <v>66.8</v>
      </c>
      <c r="EL8" s="73">
        <v>68.2</v>
      </c>
      <c r="EM8" s="73">
        <v>68.8</v>
      </c>
      <c r="EN8" s="74" t="s">
        <v>38</v>
      </c>
      <c r="EO8" s="74" t="s">
        <v>38</v>
      </c>
      <c r="EP8" s="74">
        <v>68115297</v>
      </c>
      <c r="EQ8" s="74">
        <v>68116640</v>
      </c>
      <c r="ER8" s="74">
        <v>68223090</v>
      </c>
      <c r="ES8" s="74" t="s">
        <v>38</v>
      </c>
      <c r="ET8" s="74" t="s">
        <v>38</v>
      </c>
      <c r="EU8" s="74">
        <v>45645830</v>
      </c>
      <c r="EV8" s="74">
        <v>47082778</v>
      </c>
      <c r="EW8" s="74">
        <v>48918364</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167</v>
      </c>
      <c r="C10" s="79" t="s">
        <v>168</v>
      </c>
      <c r="D10" s="79" t="s">
        <v>169</v>
      </c>
      <c r="E10" s="79" t="s">
        <v>170</v>
      </c>
      <c r="F10" s="79" t="s">
        <v>171</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172</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2020-02-14T07:31:01Z</cp:lastPrinted>
  <dcterms:created xsi:type="dcterms:W3CDTF">2019-12-05T07:36:37Z</dcterms:created>
  <dcterms:modified xsi:type="dcterms:W3CDTF">2020-02-18T07:51:41Z</dcterms:modified>
  <cp:category/>
</cp:coreProperties>
</file>