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r\共有フォルダ\05上下水道部\010経営企画課\AA.0.0　　総記\AA.0.0.0　庶務\14　庁内通知・照会\H31(2019） 関係連絡用\財政課\20200210_公営企業に係る経営比較分析表（平成30年度決算）の分析等について\"/>
    </mc:Choice>
  </mc:AlternateContent>
  <workbookProtection workbookAlgorithmName="SHA-512" workbookHashValue="ItRPeVZdEf6acGX6tVAzzNQhj6E2eIsJ0KXXEDE97rUot9xB5Ks/G9lzMlGj1ackFi07ZKDh2otcZARciYqeQQ==" workbookSaltValue="wbWNuoVZHWon9L+UA4yqqA==" workbookSpinCount="100000" lockStructure="1"/>
  <bookViews>
    <workbookView xWindow="0" yWindow="0" windowWidth="15360" windowHeight="76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G85" i="4"/>
  <c r="F85" i="4"/>
  <c r="E85" i="4"/>
  <c r="AT10" i="4"/>
  <c r="AL10" i="4"/>
  <c r="AD10" i="4"/>
  <c r="W10" i="4"/>
  <c r="I10" i="4"/>
  <c r="B10" i="4"/>
  <c r="BB8" i="4"/>
  <c r="AL8" i="4"/>
  <c r="AD8" i="4"/>
  <c r="P8" i="4"/>
  <c r="I8" i="4"/>
  <c r="B8" i="4"/>
  <c r="C10" i="5" l="1"/>
  <c r="E10" i="5"/>
  <c r="B10" i="5"/>
</calcChain>
</file>

<file path=xl/sharedStrings.xml><?xml version="1.0" encoding="utf-8"?>
<sst xmlns="http://schemas.openxmlformats.org/spreadsheetml/2006/main" count="289" uniqueCount="110">
  <si>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</si>
  <si>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</si>
  <si>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</si>
  <si>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</si>
  <si>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</si>
  <si>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</si>
  <si>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</si>
  <si>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</si>
  <si>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</si>
  <si>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</si>
  <si>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</si>
  <si>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</si>
  <si>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</si>
  <si>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</si>
  <si>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</si>
  <si>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</si>
  <si>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</si>
  <si>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</si>
  <si>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</si>
  <si>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</si>
  <si>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</si>
  <si>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</si>
  <si>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</si>
  <si>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</si>
  <si>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</si>
  <si>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</si>
  <si>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</si>
  <si>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</si>
  <si>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</si>
  <si>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</si>
  <si>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</si>
  <si>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</si>
  <si>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</si>
  <si>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</si>
  <si>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</si>
  <si>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</si>
  <si>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</si>
  <si>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</si>
  <si>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</si>
  <si>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</si>
  <si>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</si>
  <si>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</si>
  <si>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</si>
  <si>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</si>
  <si>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</si>
  <si>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</si>
  <si>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</si>
  <si>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</si>
  <si>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</si>
  <si>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</si>
  <si>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</si>
  <si>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</si>
  <si>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</si>
  <si>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</si>
  <si>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</si>
  <si>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</si>
  <si>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</si>
  <si>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</si>
  <si>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</si>
  <si>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</si>
  <si>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</si>
  <si>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</si>
  <si>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</si>
  <si>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</si>
  <si>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</si>
  <si>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</si>
  <si>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</si>
  <si>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</si>
  <si>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</si>
  <si>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</si>
  <si>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</si>
  <si>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</si>
  <si>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</si>
  <si>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</si>
  <si>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</si>
  <si>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</si>
  <si>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</si>
  <si>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</si>
  <si>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</si>
  <si>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</si>
  <si>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</si>
  <si>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</si>
  <si>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</si>
  <si>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</si>
  <si>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</si>
  <si>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</si>
  <si>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</si>
  <si>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</si>
  <si>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</si>
  <si>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</si>
  <si>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</si>
  <si>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</si>
  <si>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</si>
  <si>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</si>
  <si>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</si>
  <si>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加賀市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</si>
  <si>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</si>
  <si>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</si>
  <si>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</si>
  <si>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</si>
  <si>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</si>
  <si>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</si>
  <si>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</si>
  <si>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</si>
  <si>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</si>
  <si>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</si>
  <si>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</si>
  <si>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事業では、水洗化率が類似団体平均値に近く、使用料収入は安定しているといえるが、今後、人口減少による収益の減少が予測されるため、楽観視はできない。企業債残高対事業規模比率が高く、費用削減の検討、施設利用率の向上など経常収支比率が100%を上回るよう取り組む必要がある。</t>
    <rPh sb="3" eb="4">
      <t>ホン</t>
    </rPh>
    <rPh sb="4" eb="6">
      <t>ジギョウ</t>
    </rPh>
    <rPh sb="14" eb="16">
      <t>ルイジ</t>
    </rPh>
    <rPh sb="16" eb="18">
      <t>ダンタイ</t>
    </rPh>
    <rPh sb="18" eb="21">
      <t>ヘイキンチ</t>
    </rPh>
    <rPh sb="22" eb="23">
      <t>チカ</t>
    </rPh>
    <rPh sb="122" eb="124">
      <t>ウワマワ</t>
    </rPh>
    <phoneticPr fontId="4"/>
  </si>
  <si>
    <t xml:space="preserve">
　本事業は、事業規模が小さく、人口減少、節水による使用料収入の減少が危惧されるが、維持管理費用の削減や、老朽化による更新を計画的に行い、健全な経営を持続していく。</t>
    <rPh sb="2" eb="3">
      <t>ホン</t>
    </rPh>
    <rPh sb="3" eb="5">
      <t>ジギョウ</t>
    </rPh>
    <rPh sb="69" eb="71">
      <t>ケンゼン</t>
    </rPh>
    <rPh sb="72" eb="74">
      <t>ケイエイ</t>
    </rPh>
    <rPh sb="75" eb="77">
      <t>ジゾク</t>
    </rPh>
    <phoneticPr fontId="4"/>
  </si>
  <si>
    <t xml:space="preserve">
　供用開始から約25年以上経過しており、施設及び管路の老朽化による更新費用が嵩む時期となってきている。今後、老朽化に伴う更新需要の増加が見込まれることから、更新、長寿命化の計画により、投資を平準化しながら安定した経営を行う。</t>
    <rPh sb="12" eb="14">
      <t>イジョウ</t>
    </rPh>
    <rPh sb="23" eb="24">
      <t>オヨ</t>
    </rPh>
    <rPh sb="25" eb="27">
      <t>カンロ</t>
    </rPh>
    <rPh sb="28" eb="31">
      <t>ロウキュウカ</t>
    </rPh>
    <rPh sb="34" eb="36">
      <t>コウシン</t>
    </rPh>
    <rPh sb="55" eb="58">
      <t>ロウキュウカ</t>
    </rPh>
    <rPh sb="59" eb="60">
      <t>トモナ</t>
    </rPh>
    <rPh sb="63" eb="65">
      <t>ジュヨウ</t>
    </rPh>
    <rPh sb="66" eb="68">
      <t>ゾウカ</t>
    </rPh>
    <rPh sb="82" eb="86">
      <t>チョウジュミョウカ</t>
    </rPh>
    <rPh sb="107" eb="109">
      <t>ケイエイ</t>
    </rPh>
    <rPh sb="110" eb="11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</si>
</sst>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303-487C-A72A-2347C152974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4303-487C-A72A-2347C152974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42.31</c:v>
                </c:pt>
                <c:pt idx="4">
                  <c:v>42.31</c:v>
                </c:pt>
              </c:numCache>
            </c:numRef>
          </c:val>
          <c:extLst>
            <c:ext xmlns:c16="http://schemas.microsoft.com/office/drawing/2014/chart" uri="{C3380CC4-5D6E-409C-BE32-E72D297353CC}">
              <c16:uniqueId val="{00000000-7B8B-41AB-8AB5-9AFF80CE49F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34.29</c:v>
                </c:pt>
                <c:pt idx="4">
                  <c:v>35.340000000000003</c:v>
                </c:pt>
              </c:numCache>
            </c:numRef>
          </c:val>
          <c:smooth val="0"/>
          <c:extLst>
            <c:ext xmlns:c16="http://schemas.microsoft.com/office/drawing/2014/chart" uri="{C3380CC4-5D6E-409C-BE32-E72D297353CC}">
              <c16:uniqueId val="{00000001-7B8B-41AB-8AB5-9AFF80CE49F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88.46</c:v>
                </c:pt>
                <c:pt idx="4">
                  <c:v>88.24</c:v>
                </c:pt>
              </c:numCache>
            </c:numRef>
          </c:val>
          <c:extLst>
            <c:ext xmlns:c16="http://schemas.microsoft.com/office/drawing/2014/chart" uri="{C3380CC4-5D6E-409C-BE32-E72D297353CC}">
              <c16:uniqueId val="{00000000-7B0E-4380-A84A-181BAEE863C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89.88</c:v>
                </c:pt>
                <c:pt idx="4">
                  <c:v>91.52</c:v>
                </c:pt>
              </c:numCache>
            </c:numRef>
          </c:val>
          <c:smooth val="0"/>
          <c:extLst>
            <c:ext xmlns:c16="http://schemas.microsoft.com/office/drawing/2014/chart" uri="{C3380CC4-5D6E-409C-BE32-E72D297353CC}">
              <c16:uniqueId val="{00000001-7B0E-4380-A84A-181BAEE863C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164.05</c:v>
                </c:pt>
                <c:pt idx="4">
                  <c:v>95.88</c:v>
                </c:pt>
              </c:numCache>
            </c:numRef>
          </c:val>
          <c:extLst>
            <c:ext xmlns:c16="http://schemas.microsoft.com/office/drawing/2014/chart" uri="{C3380CC4-5D6E-409C-BE32-E72D297353CC}">
              <c16:uniqueId val="{00000000-5C1E-4986-A231-309DD5557C8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97.69</c:v>
                </c:pt>
                <c:pt idx="4">
                  <c:v>91.26</c:v>
                </c:pt>
              </c:numCache>
            </c:numRef>
          </c:val>
          <c:smooth val="0"/>
          <c:extLst>
            <c:ext xmlns:c16="http://schemas.microsoft.com/office/drawing/2014/chart" uri="{C3380CC4-5D6E-409C-BE32-E72D297353CC}">
              <c16:uniqueId val="{00000001-5C1E-4986-A231-309DD5557C8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3.07</c:v>
                </c:pt>
                <c:pt idx="4">
                  <c:v>6.54</c:v>
                </c:pt>
              </c:numCache>
            </c:numRef>
          </c:val>
          <c:extLst>
            <c:ext xmlns:c16="http://schemas.microsoft.com/office/drawing/2014/chart" uri="{C3380CC4-5D6E-409C-BE32-E72D297353CC}">
              <c16:uniqueId val="{00000000-931A-4669-9C81-E153F4AD997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31.73</c:v>
                </c:pt>
                <c:pt idx="4">
                  <c:v>30.28</c:v>
                </c:pt>
              </c:numCache>
            </c:numRef>
          </c:val>
          <c:smooth val="0"/>
          <c:extLst>
            <c:ext xmlns:c16="http://schemas.microsoft.com/office/drawing/2014/chart" uri="{C3380CC4-5D6E-409C-BE32-E72D297353CC}">
              <c16:uniqueId val="{00000001-931A-4669-9C81-E153F4AD997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E46-4DE0-AFF6-5982B1A061C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FE46-4DE0-AFF6-5982B1A061C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10EF-48DB-A4D0-A06D5123C77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1037.73</c:v>
                </c:pt>
                <c:pt idx="4">
                  <c:v>1597.09</c:v>
                </c:pt>
              </c:numCache>
            </c:numRef>
          </c:val>
          <c:smooth val="0"/>
          <c:extLst>
            <c:ext xmlns:c16="http://schemas.microsoft.com/office/drawing/2014/chart" uri="{C3380CC4-5D6E-409C-BE32-E72D297353CC}">
              <c16:uniqueId val="{00000001-10EF-48DB-A4D0-A06D5123C77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22.98</c:v>
                </c:pt>
                <c:pt idx="4">
                  <c:v>2.97</c:v>
                </c:pt>
              </c:numCache>
            </c:numRef>
          </c:val>
          <c:extLst>
            <c:ext xmlns:c16="http://schemas.microsoft.com/office/drawing/2014/chart" uri="{C3380CC4-5D6E-409C-BE32-E72D297353CC}">
              <c16:uniqueId val="{00000000-C7D2-47B3-AD83-F992EA65D87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89.03</c:v>
                </c:pt>
                <c:pt idx="4">
                  <c:v>88.56</c:v>
                </c:pt>
              </c:numCache>
            </c:numRef>
          </c:val>
          <c:smooth val="0"/>
          <c:extLst>
            <c:ext xmlns:c16="http://schemas.microsoft.com/office/drawing/2014/chart" uri="{C3380CC4-5D6E-409C-BE32-E72D297353CC}">
              <c16:uniqueId val="{00000001-C7D2-47B3-AD83-F992EA65D87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3789.4</c:v>
                </c:pt>
                <c:pt idx="4">
                  <c:v>3528.36</c:v>
                </c:pt>
              </c:numCache>
            </c:numRef>
          </c:val>
          <c:extLst>
            <c:ext xmlns:c16="http://schemas.microsoft.com/office/drawing/2014/chart" uri="{C3380CC4-5D6E-409C-BE32-E72D297353CC}">
              <c16:uniqueId val="{00000000-135C-4A99-A598-BB38E19F5E6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1759.36</c:v>
                </c:pt>
                <c:pt idx="4">
                  <c:v>1837.88</c:v>
                </c:pt>
              </c:numCache>
            </c:numRef>
          </c:val>
          <c:smooth val="0"/>
          <c:extLst>
            <c:ext xmlns:c16="http://schemas.microsoft.com/office/drawing/2014/chart" uri="{C3380CC4-5D6E-409C-BE32-E72D297353CC}">
              <c16:uniqueId val="{00000001-135C-4A99-A598-BB38E19F5E6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85.89</c:v>
                </c:pt>
                <c:pt idx="4">
                  <c:v>80</c:v>
                </c:pt>
              </c:numCache>
            </c:numRef>
          </c:val>
          <c:extLst>
            <c:ext xmlns:c16="http://schemas.microsoft.com/office/drawing/2014/chart" uri="{C3380CC4-5D6E-409C-BE32-E72D297353CC}">
              <c16:uniqueId val="{00000000-50BE-490B-995E-0812FFA073E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37.200000000000003</c:v>
                </c:pt>
                <c:pt idx="4">
                  <c:v>35.03</c:v>
                </c:pt>
              </c:numCache>
            </c:numRef>
          </c:val>
          <c:smooth val="0"/>
          <c:extLst>
            <c:ext xmlns:c16="http://schemas.microsoft.com/office/drawing/2014/chart" uri="{C3380CC4-5D6E-409C-BE32-E72D297353CC}">
              <c16:uniqueId val="{00000001-50BE-490B-995E-0812FFA073E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149.94</c:v>
                </c:pt>
                <c:pt idx="4">
                  <c:v>156.72999999999999</c:v>
                </c:pt>
              </c:numCache>
            </c:numRef>
          </c:val>
          <c:extLst>
            <c:ext xmlns:c16="http://schemas.microsoft.com/office/drawing/2014/chart" uri="{C3380CC4-5D6E-409C-BE32-E72D297353CC}">
              <c16:uniqueId val="{00000000-C51A-4E7C-B53B-7F2FBC5C176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508.64</c:v>
                </c:pt>
                <c:pt idx="4">
                  <c:v>525.22</c:v>
                </c:pt>
              </c:numCache>
            </c:numRef>
          </c:val>
          <c:smooth val="0"/>
          <c:extLst>
            <c:ext xmlns:c16="http://schemas.microsoft.com/office/drawing/2014/chart" uri="{C3380CC4-5D6E-409C-BE32-E72D297353CC}">
              <c16:uniqueId val="{00000001-C51A-4E7C-B53B-7F2FBC5C176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【1,484.74】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【1,937.22】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4" zoomScaleNormal="100" workbookViewId="0">
      <selection activeCell="BL64" sqref="BL64:BZ65"/>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石川県　加賀市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法適用</v>
      </c>
      <c r="C8" s="48"/>
      <c r="D8" s="48"/>
      <c r="E8" s="48"/>
      <c r="F8" s="48"/>
      <c r="G8" s="48"/>
      <c r="H8" s="48"/>
      <c r="I8" s="48" t="str">
        <f>データ!J6</f>
        <v>下水道事業</v>
      </c>
      <c r="J8" s="48"/>
      <c r="K8" s="48"/>
      <c r="L8" s="48"/>
      <c r="M8" s="48"/>
      <c r="N8" s="48"/>
      <c r="O8" s="48"/>
      <c r="P8" s="48" t="str">
        <f>データ!K6</f>
        <v>小規模集合排水処理</v>
      </c>
      <c r="Q8" s="48"/>
      <c r="R8" s="48"/>
      <c r="S8" s="48"/>
      <c r="T8" s="48"/>
      <c r="U8" s="48"/>
      <c r="V8" s="48"/>
      <c r="W8" s="48" t="str">
        <f>データ!L6</f>
        <v>I2</v>
      </c>
      <c r="X8" s="48"/>
      <c r="Y8" s="48"/>
      <c r="Z8" s="48"/>
      <c r="AA8" s="48"/>
      <c r="AB8" s="48"/>
      <c r="AC8" s="48"/>
      <c r="AD8" s="49" t="str">
        <f>データ!$M$6</f>
        <v>非設置</v>
      </c>
      <c r="AE8" s="49"/>
      <c r="AF8" s="49"/>
      <c r="AG8" s="49"/>
      <c r="AH8" s="49"/>
      <c r="AI8" s="49"/>
      <c r="AJ8" s="49"/>
      <c r="AK8" s="3"/>
      <c r="AL8" s="50">
        <f>データ!S6</f>
        <v>67221</v>
      </c>
      <c r="AM8" s="50"/>
      <c r="AN8" s="50"/>
      <c r="AO8" s="50"/>
      <c r="AP8" s="50"/>
      <c r="AQ8" s="50"/>
      <c r="AR8" s="50"/>
      <c r="AS8" s="50"/>
      <c r="AT8" s="45">
        <f>データ!T6</f>
        <v>305.87</v>
      </c>
      <c r="AU8" s="45"/>
      <c r="AV8" s="45"/>
      <c r="AW8" s="45"/>
      <c r="AX8" s="45"/>
      <c r="AY8" s="45"/>
      <c r="AZ8" s="45"/>
      <c r="BA8" s="45"/>
      <c r="BB8" s="45">
        <f>データ!U6</f>
        <v>219.77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f>データ!O6</f>
        <v>45.57</v>
      </c>
      <c r="J10" s="45"/>
      <c r="K10" s="45"/>
      <c r="L10" s="45"/>
      <c r="M10" s="45"/>
      <c r="N10" s="45"/>
      <c r="O10" s="45"/>
      <c r="P10" s="45">
        <f>データ!P6</f>
        <v>0.08</v>
      </c>
      <c r="Q10" s="45"/>
      <c r="R10" s="45"/>
      <c r="S10" s="45"/>
      <c r="T10" s="45"/>
      <c r="U10" s="45"/>
      <c r="V10" s="45"/>
      <c r="W10" s="45">
        <f>データ!Q6</f>
        <v>98.3</v>
      </c>
      <c r="X10" s="45"/>
      <c r="Y10" s="45"/>
      <c r="Z10" s="45"/>
      <c r="AA10" s="45"/>
      <c r="AB10" s="45"/>
      <c r="AC10" s="45"/>
      <c r="AD10" s="50">
        <f>データ!R6</f>
        <v>2700</v>
      </c>
      <c r="AE10" s="50"/>
      <c r="AF10" s="50"/>
      <c r="AG10" s="50"/>
      <c r="AH10" s="50"/>
      <c r="AI10" s="50"/>
      <c r="AJ10" s="50"/>
      <c r="AK10" s="2"/>
      <c r="AL10" s="50">
        <f>データ!V6</f>
        <v>51</v>
      </c>
      <c r="AM10" s="50"/>
      <c r="AN10" s="50"/>
      <c r="AO10" s="50"/>
      <c r="AP10" s="50"/>
      <c r="AQ10" s="50"/>
      <c r="AR10" s="50"/>
      <c r="AS10" s="50"/>
      <c r="AT10" s="45">
        <f>データ!W6</f>
        <v>0.03</v>
      </c>
      <c r="AU10" s="45"/>
      <c r="AV10" s="45"/>
      <c r="AW10" s="45"/>
      <c r="AX10" s="45"/>
      <c r="AY10" s="45"/>
      <c r="AZ10" s="45"/>
      <c r="BA10" s="45"/>
      <c r="BB10" s="45">
        <f>データ!X6</f>
        <v>1700</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107</v>
      </c>
      <c r="BM16" s="54"/>
      <c r="BN16" s="54"/>
      <c r="BO16" s="54"/>
      <c r="BP16" s="54"/>
      <c r="BQ16" s="54"/>
      <c r="BR16" s="54"/>
      <c r="BS16" s="54"/>
      <c r="BT16" s="54"/>
      <c r="BU16" s="54"/>
      <c r="BV16" s="54"/>
      <c r="BW16" s="54"/>
      <c r="BX16" s="54"/>
      <c r="BY16" s="54"/>
      <c r="BZ16" s="5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108</v>
      </c>
      <c r="BM66" s="54"/>
      <c r="BN66" s="54"/>
      <c r="BO66" s="54"/>
      <c r="BP66" s="54"/>
      <c r="BQ66" s="54"/>
      <c r="BR66" s="54"/>
      <c r="BS66" s="54"/>
      <c r="BT66" s="54"/>
      <c r="BU66" s="54"/>
      <c r="BV66" s="54"/>
      <c r="BW66" s="54"/>
      <c r="BX66" s="54"/>
      <c r="BY66" s="54"/>
      <c r="BZ66" s="5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【91.74】</v>
      </c>
      <c r="F85" s="26" t="str">
        <f>データ!AT6</f>
        <v>【1,484.74】</v>
      </c>
      <c r="G85" s="26" t="str">
        <f>データ!BE6</f>
        <v>【91.02】</v>
      </c>
      <c r="H85" s="26" t="str">
        <f>データ!BP6</f>
        <v>【1,937.22】</v>
      </c>
      <c r="I85" s="26" t="str">
        <f>データ!CA6</f>
        <v>【35.30】</v>
      </c>
      <c r="J85" s="26" t="str">
        <f>データ!CL6</f>
        <v>【521.14】</v>
      </c>
      <c r="K85" s="26" t="str">
        <f>データ!CW6</f>
        <v>【35.75】</v>
      </c>
      <c r="L85" s="26" t="str">
        <f>データ!DH6</f>
        <v>【90.51】</v>
      </c>
      <c r="M85" s="26" t="str">
        <f>データ!DS6</f>
        <v>【30.23】</v>
      </c>
      <c r="N85" s="26" t="str">
        <f>データ!ED6</f>
        <v>【0.00】</v>
      </c>
      <c r="O85" s="26" t="str">
        <f>データ!EO6</f>
        <v>【0.00】</v>
      </c>
    </row>
  </sheetData>
  <sheetProtection algorithmName="SHA-512" hashValue="DPyAC6i7pboEbVW1tOEM/JmXnsPzFF17sNlSKXL03U12SNVMZPy/fe0LOYYpGO0G5ZkHV8LquchxcwwpPSRKgA==" saltValue="iuYOhr3k9mTqmAWKDsFEu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 x14ac:dyDescent="0.2"/>
  <cols>
    <col min="2" max="144" width="11.9062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2">
      <c r="A4" s="28" t="s">
        <v>54</v>
      </c>
      <c r="B4" s="30"/>
      <c r="C4" s="30"/>
      <c r="D4" s="30"/>
      <c r="E4" s="30"/>
      <c r="F4" s="30"/>
      <c r="G4" s="30"/>
      <c r="H4" s="79"/>
      <c r="I4" s="80"/>
      <c r="J4" s="80"/>
      <c r="K4" s="80"/>
      <c r="L4" s="80"/>
      <c r="M4" s="80"/>
      <c r="N4" s="80"/>
      <c r="O4" s="80"/>
      <c r="P4" s="80"/>
      <c r="Q4" s="80"/>
      <c r="R4" s="80"/>
      <c r="S4" s="80"/>
      <c r="T4" s="80"/>
      <c r="U4" s="80"/>
      <c r="V4" s="80"/>
      <c r="W4" s="80"/>
      <c r="X4" s="81"/>
      <c r="Y4" s="75" t="s">
        <v>55</v>
      </c>
      <c r="Z4" s="75"/>
      <c r="AA4" s="75"/>
      <c r="AB4" s="75"/>
      <c r="AC4" s="75"/>
      <c r="AD4" s="75"/>
      <c r="AE4" s="75"/>
      <c r="AF4" s="75"/>
      <c r="AG4" s="75"/>
      <c r="AH4" s="75"/>
      <c r="AI4" s="75"/>
      <c r="AJ4" s="75" t="s">
        <v>56</v>
      </c>
      <c r="AK4" s="75"/>
      <c r="AL4" s="75"/>
      <c r="AM4" s="75"/>
      <c r="AN4" s="75"/>
      <c r="AO4" s="75"/>
      <c r="AP4" s="75"/>
      <c r="AQ4" s="75"/>
      <c r="AR4" s="75"/>
      <c r="AS4" s="75"/>
      <c r="AT4" s="75"/>
      <c r="AU4" s="75" t="s">
        <v>57</v>
      </c>
      <c r="AV4" s="75"/>
      <c r="AW4" s="75"/>
      <c r="AX4" s="75"/>
      <c r="AY4" s="75"/>
      <c r="AZ4" s="75"/>
      <c r="BA4" s="75"/>
      <c r="BB4" s="75"/>
      <c r="BC4" s="75"/>
      <c r="BD4" s="75"/>
      <c r="BE4" s="75"/>
      <c r="BF4" s="75" t="s">
        <v>58</v>
      </c>
      <c r="BG4" s="75"/>
      <c r="BH4" s="75"/>
      <c r="BI4" s="75"/>
      <c r="BJ4" s="75"/>
      <c r="BK4" s="75"/>
      <c r="BL4" s="75"/>
      <c r="BM4" s="75"/>
      <c r="BN4" s="75"/>
      <c r="BO4" s="75"/>
      <c r="BP4" s="75"/>
      <c r="BQ4" s="75" t="s">
        <v>59</v>
      </c>
      <c r="BR4" s="75"/>
      <c r="BS4" s="75"/>
      <c r="BT4" s="75"/>
      <c r="BU4" s="75"/>
      <c r="BV4" s="75"/>
      <c r="BW4" s="75"/>
      <c r="BX4" s="75"/>
      <c r="BY4" s="75"/>
      <c r="BZ4" s="75"/>
      <c r="CA4" s="75"/>
      <c r="CB4" s="75" t="s">
        <v>60</v>
      </c>
      <c r="CC4" s="75"/>
      <c r="CD4" s="75"/>
      <c r="CE4" s="75"/>
      <c r="CF4" s="75"/>
      <c r="CG4" s="75"/>
      <c r="CH4" s="75"/>
      <c r="CI4" s="75"/>
      <c r="CJ4" s="75"/>
      <c r="CK4" s="75"/>
      <c r="CL4" s="75"/>
      <c r="CM4" s="75" t="s">
        <v>61</v>
      </c>
      <c r="CN4" s="75"/>
      <c r="CO4" s="75"/>
      <c r="CP4" s="75"/>
      <c r="CQ4" s="75"/>
      <c r="CR4" s="75"/>
      <c r="CS4" s="75"/>
      <c r="CT4" s="75"/>
      <c r="CU4" s="75"/>
      <c r="CV4" s="75"/>
      <c r="CW4" s="75"/>
      <c r="CX4" s="75" t="s">
        <v>62</v>
      </c>
      <c r="CY4" s="75"/>
      <c r="CZ4" s="75"/>
      <c r="DA4" s="75"/>
      <c r="DB4" s="75"/>
      <c r="DC4" s="75"/>
      <c r="DD4" s="75"/>
      <c r="DE4" s="75"/>
      <c r="DF4" s="75"/>
      <c r="DG4" s="75"/>
      <c r="DH4" s="75"/>
      <c r="DI4" s="75" t="s">
        <v>63</v>
      </c>
      <c r="DJ4" s="75"/>
      <c r="DK4" s="75"/>
      <c r="DL4" s="75"/>
      <c r="DM4" s="75"/>
      <c r="DN4" s="75"/>
      <c r="DO4" s="75"/>
      <c r="DP4" s="75"/>
      <c r="DQ4" s="75"/>
      <c r="DR4" s="75"/>
      <c r="DS4" s="75"/>
      <c r="DT4" s="75" t="s">
        <v>64</v>
      </c>
      <c r="DU4" s="75"/>
      <c r="DV4" s="75"/>
      <c r="DW4" s="75"/>
      <c r="DX4" s="75"/>
      <c r="DY4" s="75"/>
      <c r="DZ4" s="75"/>
      <c r="EA4" s="75"/>
      <c r="EB4" s="75"/>
      <c r="EC4" s="75"/>
      <c r="ED4" s="75"/>
      <c r="EE4" s="75" t="s">
        <v>65</v>
      </c>
      <c r="EF4" s="75"/>
      <c r="EG4" s="75"/>
      <c r="EH4" s="75"/>
      <c r="EI4" s="75"/>
      <c r="EJ4" s="75"/>
      <c r="EK4" s="75"/>
      <c r="EL4" s="75"/>
      <c r="EM4" s="75"/>
      <c r="EN4" s="75"/>
      <c r="EO4" s="75"/>
    </row>
    <row r="5" spans="1:148" x14ac:dyDescent="0.2">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2">
      <c r="A6" s="28" t="s">
        <v>94</v>
      </c>
      <c r="B6" s="33">
        <f>B7</f>
        <v>2018</v>
      </c>
      <c r="C6" s="33">
        <f t="shared" ref="C6:X6" si="3">C7</f>
        <v>172065</v>
      </c>
      <c r="D6" s="33">
        <f t="shared" si="3"/>
        <v>46</v>
      </c>
      <c r="E6" s="33">
        <f t="shared" si="3"/>
        <v>17</v>
      </c>
      <c r="F6" s="33">
        <f t="shared" si="3"/>
        <v>9</v>
      </c>
      <c r="G6" s="33">
        <f t="shared" si="3"/>
        <v>0</v>
      </c>
      <c r="H6" s="33" t="str">
        <f t="shared" si="3"/>
        <v>石川県　加賀市</v>
      </c>
      <c r="I6" s="33" t="str">
        <f t="shared" si="3"/>
        <v>法適用</v>
      </c>
      <c r="J6" s="33" t="str">
        <f t="shared" si="3"/>
        <v>下水道事業</v>
      </c>
      <c r="K6" s="33" t="str">
        <f t="shared" si="3"/>
        <v>小規模集合排水処理</v>
      </c>
      <c r="L6" s="33" t="str">
        <f t="shared" si="3"/>
        <v>I2</v>
      </c>
      <c r="M6" s="33" t="str">
        <f t="shared" si="3"/>
        <v>非設置</v>
      </c>
      <c r="N6" s="34" t="str">
        <f t="shared" si="3"/>
        <v>-</v>
      </c>
      <c r="O6" s="34">
        <f t="shared" si="3"/>
        <v>45.57</v>
      </c>
      <c r="P6" s="34">
        <f t="shared" si="3"/>
        <v>0.08</v>
      </c>
      <c r="Q6" s="34">
        <f t="shared" si="3"/>
        <v>98.3</v>
      </c>
      <c r="R6" s="34">
        <f t="shared" si="3"/>
        <v>2700</v>
      </c>
      <c r="S6" s="34">
        <f t="shared" si="3"/>
        <v>67221</v>
      </c>
      <c r="T6" s="34">
        <f t="shared" si="3"/>
        <v>305.87</v>
      </c>
      <c r="U6" s="34">
        <f t="shared" si="3"/>
        <v>219.77</v>
      </c>
      <c r="V6" s="34">
        <f t="shared" si="3"/>
        <v>51</v>
      </c>
      <c r="W6" s="34">
        <f t="shared" si="3"/>
        <v>0.03</v>
      </c>
      <c r="X6" s="34">
        <f t="shared" si="3"/>
        <v>1700</v>
      </c>
      <c r="Y6" s="35" t="str">
        <f>IF(Y7="",NA(),Y7)</f>
        <v>-</v>
      </c>
      <c r="Z6" s="35" t="str">
        <f t="shared" ref="Z6:AH6" si="4">IF(Z7="",NA(),Z7)</f>
        <v>-</v>
      </c>
      <c r="AA6" s="35" t="str">
        <f t="shared" si="4"/>
        <v>-</v>
      </c>
      <c r="AB6" s="35">
        <f t="shared" si="4"/>
        <v>164.05</v>
      </c>
      <c r="AC6" s="35">
        <f t="shared" si="4"/>
        <v>95.88</v>
      </c>
      <c r="AD6" s="35" t="str">
        <f t="shared" si="4"/>
        <v>-</v>
      </c>
      <c r="AE6" s="35" t="str">
        <f t="shared" si="4"/>
        <v>-</v>
      </c>
      <c r="AF6" s="35" t="str">
        <f t="shared" si="4"/>
        <v>-</v>
      </c>
      <c r="AG6" s="35">
        <f t="shared" si="4"/>
        <v>97.69</v>
      </c>
      <c r="AH6" s="35">
        <f t="shared" si="4"/>
        <v>91.26</v>
      </c>
      <c r="AI6" s="34" t="str">
        <f>IF(AI7="","",IF(AI7="-","【-】","【"&amp;SUBSTITUTE(TEXT(AI7,"#,##0.00"),"-","△")&amp;"】"))</f>
        <v>【91.74】</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1037.73</v>
      </c>
      <c r="AS6" s="35">
        <f t="shared" si="5"/>
        <v>1597.09</v>
      </c>
      <c r="AT6" s="34" t="str">
        <f>IF(AT7="","",IF(AT7="-","【-】","【"&amp;SUBSTITUTE(TEXT(AT7,"#,##0.00"),"-","△")&amp;"】"))</f>
        <v>【1,484.74】</v>
      </c>
      <c r="AU6" s="35" t="str">
        <f>IF(AU7="",NA(),AU7)</f>
        <v>-</v>
      </c>
      <c r="AV6" s="35" t="str">
        <f t="shared" ref="AV6:BD6" si="6">IF(AV7="",NA(),AV7)</f>
        <v>-</v>
      </c>
      <c r="AW6" s="35" t="str">
        <f t="shared" si="6"/>
        <v>-</v>
      </c>
      <c r="AX6" s="35">
        <f t="shared" si="6"/>
        <v>22.98</v>
      </c>
      <c r="AY6" s="35">
        <f t="shared" si="6"/>
        <v>2.97</v>
      </c>
      <c r="AZ6" s="35" t="str">
        <f t="shared" si="6"/>
        <v>-</v>
      </c>
      <c r="BA6" s="35" t="str">
        <f t="shared" si="6"/>
        <v>-</v>
      </c>
      <c r="BB6" s="35" t="str">
        <f t="shared" si="6"/>
        <v>-</v>
      </c>
      <c r="BC6" s="35">
        <f t="shared" si="6"/>
        <v>89.03</v>
      </c>
      <c r="BD6" s="35">
        <f t="shared" si="6"/>
        <v>88.56</v>
      </c>
      <c r="BE6" s="34" t="str">
        <f>IF(BE7="","",IF(BE7="-","【-】","【"&amp;SUBSTITUTE(TEXT(BE7,"#,##0.00"),"-","△")&amp;"】"))</f>
        <v>【91.02】</v>
      </c>
      <c r="BF6" s="35" t="str">
        <f>IF(BF7="",NA(),BF7)</f>
        <v>-</v>
      </c>
      <c r="BG6" s="35" t="str">
        <f t="shared" ref="BG6:BO6" si="7">IF(BG7="",NA(),BG7)</f>
        <v>-</v>
      </c>
      <c r="BH6" s="35" t="str">
        <f t="shared" si="7"/>
        <v>-</v>
      </c>
      <c r="BI6" s="35">
        <f t="shared" si="7"/>
        <v>3789.4</v>
      </c>
      <c r="BJ6" s="35">
        <f t="shared" si="7"/>
        <v>3528.36</v>
      </c>
      <c r="BK6" s="35" t="str">
        <f t="shared" si="7"/>
        <v>-</v>
      </c>
      <c r="BL6" s="35" t="str">
        <f t="shared" si="7"/>
        <v>-</v>
      </c>
      <c r="BM6" s="35" t="str">
        <f t="shared" si="7"/>
        <v>-</v>
      </c>
      <c r="BN6" s="35">
        <f t="shared" si="7"/>
        <v>1759.36</v>
      </c>
      <c r="BO6" s="35">
        <f t="shared" si="7"/>
        <v>1837.88</v>
      </c>
      <c r="BP6" s="34" t="str">
        <f>IF(BP7="","",IF(BP7="-","【-】","【"&amp;SUBSTITUTE(TEXT(BP7,"#,##0.00"),"-","△")&amp;"】"))</f>
        <v>【1,937.22】</v>
      </c>
      <c r="BQ6" s="35" t="str">
        <f>IF(BQ7="",NA(),BQ7)</f>
        <v>-</v>
      </c>
      <c r="BR6" s="35" t="str">
        <f t="shared" ref="BR6:BZ6" si="8">IF(BR7="",NA(),BR7)</f>
        <v>-</v>
      </c>
      <c r="BS6" s="35" t="str">
        <f t="shared" si="8"/>
        <v>-</v>
      </c>
      <c r="BT6" s="35">
        <f t="shared" si="8"/>
        <v>85.89</v>
      </c>
      <c r="BU6" s="35">
        <f t="shared" si="8"/>
        <v>80</v>
      </c>
      <c r="BV6" s="35" t="str">
        <f t="shared" si="8"/>
        <v>-</v>
      </c>
      <c r="BW6" s="35" t="str">
        <f t="shared" si="8"/>
        <v>-</v>
      </c>
      <c r="BX6" s="35" t="str">
        <f t="shared" si="8"/>
        <v>-</v>
      </c>
      <c r="BY6" s="35">
        <f t="shared" si="8"/>
        <v>37.200000000000003</v>
      </c>
      <c r="BZ6" s="35">
        <f t="shared" si="8"/>
        <v>35.03</v>
      </c>
      <c r="CA6" s="34" t="str">
        <f>IF(CA7="","",IF(CA7="-","【-】","【"&amp;SUBSTITUTE(TEXT(CA7,"#,##0.00"),"-","△")&amp;"】"))</f>
        <v>【35.30】</v>
      </c>
      <c r="CB6" s="35" t="str">
        <f>IF(CB7="",NA(),CB7)</f>
        <v>-</v>
      </c>
      <c r="CC6" s="35" t="str">
        <f t="shared" ref="CC6:CK6" si="9">IF(CC7="",NA(),CC7)</f>
        <v>-</v>
      </c>
      <c r="CD6" s="35" t="str">
        <f t="shared" si="9"/>
        <v>-</v>
      </c>
      <c r="CE6" s="35">
        <f t="shared" si="9"/>
        <v>149.94</v>
      </c>
      <c r="CF6" s="35">
        <f t="shared" si="9"/>
        <v>156.72999999999999</v>
      </c>
      <c r="CG6" s="35" t="str">
        <f t="shared" si="9"/>
        <v>-</v>
      </c>
      <c r="CH6" s="35" t="str">
        <f t="shared" si="9"/>
        <v>-</v>
      </c>
      <c r="CI6" s="35" t="str">
        <f t="shared" si="9"/>
        <v>-</v>
      </c>
      <c r="CJ6" s="35">
        <f t="shared" si="9"/>
        <v>508.64</v>
      </c>
      <c r="CK6" s="35">
        <f t="shared" si="9"/>
        <v>525.22</v>
      </c>
      <c r="CL6" s="34" t="str">
        <f>IF(CL7="","",IF(CL7="-","【-】","【"&amp;SUBSTITUTE(TEXT(CL7,"#,##0.00"),"-","△")&amp;"】"))</f>
        <v>【521.14】</v>
      </c>
      <c r="CM6" s="35" t="str">
        <f>IF(CM7="",NA(),CM7)</f>
        <v>-</v>
      </c>
      <c r="CN6" s="35" t="str">
        <f t="shared" ref="CN6:CV6" si="10">IF(CN7="",NA(),CN7)</f>
        <v>-</v>
      </c>
      <c r="CO6" s="35" t="str">
        <f t="shared" si="10"/>
        <v>-</v>
      </c>
      <c r="CP6" s="35">
        <f t="shared" si="10"/>
        <v>42.31</v>
      </c>
      <c r="CQ6" s="35">
        <f t="shared" si="10"/>
        <v>42.31</v>
      </c>
      <c r="CR6" s="35" t="str">
        <f t="shared" si="10"/>
        <v>-</v>
      </c>
      <c r="CS6" s="35" t="str">
        <f t="shared" si="10"/>
        <v>-</v>
      </c>
      <c r="CT6" s="35" t="str">
        <f t="shared" si="10"/>
        <v>-</v>
      </c>
      <c r="CU6" s="35">
        <f t="shared" si="10"/>
        <v>34.29</v>
      </c>
      <c r="CV6" s="35">
        <f t="shared" si="10"/>
        <v>35.340000000000003</v>
      </c>
      <c r="CW6" s="34" t="str">
        <f>IF(CW7="","",IF(CW7="-","【-】","【"&amp;SUBSTITUTE(TEXT(CW7,"#,##0.00"),"-","△")&amp;"】"))</f>
        <v>【35.75】</v>
      </c>
      <c r="CX6" s="35" t="str">
        <f>IF(CX7="",NA(),CX7)</f>
        <v>-</v>
      </c>
      <c r="CY6" s="35" t="str">
        <f t="shared" ref="CY6:DG6" si="11">IF(CY7="",NA(),CY7)</f>
        <v>-</v>
      </c>
      <c r="CZ6" s="35" t="str">
        <f t="shared" si="11"/>
        <v>-</v>
      </c>
      <c r="DA6" s="35">
        <f t="shared" si="11"/>
        <v>88.46</v>
      </c>
      <c r="DB6" s="35">
        <f t="shared" si="11"/>
        <v>88.24</v>
      </c>
      <c r="DC6" s="35" t="str">
        <f t="shared" si="11"/>
        <v>-</v>
      </c>
      <c r="DD6" s="35" t="str">
        <f t="shared" si="11"/>
        <v>-</v>
      </c>
      <c r="DE6" s="35" t="str">
        <f t="shared" si="11"/>
        <v>-</v>
      </c>
      <c r="DF6" s="35">
        <f t="shared" si="11"/>
        <v>89.88</v>
      </c>
      <c r="DG6" s="35">
        <f t="shared" si="11"/>
        <v>91.52</v>
      </c>
      <c r="DH6" s="34" t="str">
        <f>IF(DH7="","",IF(DH7="-","【-】","【"&amp;SUBSTITUTE(TEXT(DH7,"#,##0.00"),"-","△")&amp;"】"))</f>
        <v>【90.51】</v>
      </c>
      <c r="DI6" s="35" t="str">
        <f>IF(DI7="",NA(),DI7)</f>
        <v>-</v>
      </c>
      <c r="DJ6" s="35" t="str">
        <f t="shared" ref="DJ6:DR6" si="12">IF(DJ7="",NA(),DJ7)</f>
        <v>-</v>
      </c>
      <c r="DK6" s="35" t="str">
        <f t="shared" si="12"/>
        <v>-</v>
      </c>
      <c r="DL6" s="35">
        <f t="shared" si="12"/>
        <v>3.07</v>
      </c>
      <c r="DM6" s="35">
        <f t="shared" si="12"/>
        <v>6.54</v>
      </c>
      <c r="DN6" s="35" t="str">
        <f t="shared" si="12"/>
        <v>-</v>
      </c>
      <c r="DO6" s="35" t="str">
        <f t="shared" si="12"/>
        <v>-</v>
      </c>
      <c r="DP6" s="35" t="str">
        <f t="shared" si="12"/>
        <v>-</v>
      </c>
      <c r="DQ6" s="35">
        <f t="shared" si="12"/>
        <v>31.73</v>
      </c>
      <c r="DR6" s="35">
        <f t="shared" si="12"/>
        <v>30.28</v>
      </c>
      <c r="DS6" s="34" t="str">
        <f>IF(DS7="","",IF(DS7="-","【-】","【"&amp;SUBSTITUTE(TEXT(DS7,"#,##0.00"),"-","△")&amp;"】"))</f>
        <v>【30.23】</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4">
        <f t="shared" si="14"/>
        <v>0</v>
      </c>
      <c r="EN6" s="34">
        <f t="shared" si="14"/>
        <v>0</v>
      </c>
      <c r="EO6" s="34" t="str">
        <f>IF(EO7="","",IF(EO7="-","【-】","【"&amp;SUBSTITUTE(TEXT(EO7,"#,##0.00"),"-","△")&amp;"】"))</f>
        <v>【0.00】</v>
      </c>
    </row>
    <row r="7" spans="1:148" s="36" customFormat="1" x14ac:dyDescent="0.2">
      <c r="A7" s="28"/>
      <c r="B7" s="37">
        <v>2018</v>
      </c>
      <c r="C7" s="37">
        <v>172065</v>
      </c>
      <c r="D7" s="37">
        <v>46</v>
      </c>
      <c r="E7" s="37">
        <v>17</v>
      </c>
      <c r="F7" s="37">
        <v>9</v>
      </c>
      <c r="G7" s="37">
        <v>0</v>
      </c>
      <c r="H7" s="37" t="s">
        <v>95</v>
      </c>
      <c r="I7" s="37" t="s">
        <v>96</v>
      </c>
      <c r="J7" s="37" t="s">
        <v>97</v>
      </c>
      <c r="K7" s="37" t="s">
        <v>98</v>
      </c>
      <c r="L7" s="37" t="s">
        <v>99</v>
      </c>
      <c r="M7" s="37" t="s">
        <v>100</v>
      </c>
      <c r="N7" s="38" t="s">
        <v>101</v>
      </c>
      <c r="O7" s="38">
        <v>45.57</v>
      </c>
      <c r="P7" s="38">
        <v>0.08</v>
      </c>
      <c r="Q7" s="38">
        <v>98.3</v>
      </c>
      <c r="R7" s="38">
        <v>2700</v>
      </c>
      <c r="S7" s="38">
        <v>67221</v>
      </c>
      <c r="T7" s="38">
        <v>305.87</v>
      </c>
      <c r="U7" s="38">
        <v>219.77</v>
      </c>
      <c r="V7" s="38">
        <v>51</v>
      </c>
      <c r="W7" s="38">
        <v>0.03</v>
      </c>
      <c r="X7" s="38">
        <v>1700</v>
      </c>
      <c r="Y7" s="38" t="s">
        <v>101</v>
      </c>
      <c r="Z7" s="38" t="s">
        <v>101</v>
      </c>
      <c r="AA7" s="38" t="s">
        <v>101</v>
      </c>
      <c r="AB7" s="38">
        <v>164.05</v>
      </c>
      <c r="AC7" s="38">
        <v>95.88</v>
      </c>
      <c r="AD7" s="38" t="s">
        <v>101</v>
      </c>
      <c r="AE7" s="38" t="s">
        <v>101</v>
      </c>
      <c r="AF7" s="38" t="s">
        <v>101</v>
      </c>
      <c r="AG7" s="38">
        <v>97.69</v>
      </c>
      <c r="AH7" s="38">
        <v>91.26</v>
      </c>
      <c r="AI7" s="38">
        <v>91.74</v>
      </c>
      <c r="AJ7" s="38" t="s">
        <v>101</v>
      </c>
      <c r="AK7" s="38" t="s">
        <v>101</v>
      </c>
      <c r="AL7" s="38" t="s">
        <v>101</v>
      </c>
      <c r="AM7" s="38">
        <v>0</v>
      </c>
      <c r="AN7" s="38">
        <v>0</v>
      </c>
      <c r="AO7" s="38" t="s">
        <v>101</v>
      </c>
      <c r="AP7" s="38" t="s">
        <v>101</v>
      </c>
      <c r="AQ7" s="38" t="s">
        <v>101</v>
      </c>
      <c r="AR7" s="38">
        <v>1037.73</v>
      </c>
      <c r="AS7" s="38">
        <v>1597.09</v>
      </c>
      <c r="AT7" s="38">
        <v>1484.74</v>
      </c>
      <c r="AU7" s="38" t="s">
        <v>101</v>
      </c>
      <c r="AV7" s="38" t="s">
        <v>101</v>
      </c>
      <c r="AW7" s="38" t="s">
        <v>101</v>
      </c>
      <c r="AX7" s="38">
        <v>22.98</v>
      </c>
      <c r="AY7" s="38">
        <v>2.97</v>
      </c>
      <c r="AZ7" s="38" t="s">
        <v>101</v>
      </c>
      <c r="BA7" s="38" t="s">
        <v>101</v>
      </c>
      <c r="BB7" s="38" t="s">
        <v>101</v>
      </c>
      <c r="BC7" s="38">
        <v>89.03</v>
      </c>
      <c r="BD7" s="38">
        <v>88.56</v>
      </c>
      <c r="BE7" s="38">
        <v>91.02</v>
      </c>
      <c r="BF7" s="38" t="s">
        <v>101</v>
      </c>
      <c r="BG7" s="38" t="s">
        <v>101</v>
      </c>
      <c r="BH7" s="38" t="s">
        <v>101</v>
      </c>
      <c r="BI7" s="38">
        <v>3789.4</v>
      </c>
      <c r="BJ7" s="38">
        <v>3528.36</v>
      </c>
      <c r="BK7" s="38" t="s">
        <v>101</v>
      </c>
      <c r="BL7" s="38" t="s">
        <v>101</v>
      </c>
      <c r="BM7" s="38" t="s">
        <v>101</v>
      </c>
      <c r="BN7" s="38">
        <v>1759.36</v>
      </c>
      <c r="BO7" s="38">
        <v>1837.88</v>
      </c>
      <c r="BP7" s="38">
        <v>1937.22</v>
      </c>
      <c r="BQ7" s="38" t="s">
        <v>101</v>
      </c>
      <c r="BR7" s="38" t="s">
        <v>101</v>
      </c>
      <c r="BS7" s="38" t="s">
        <v>101</v>
      </c>
      <c r="BT7" s="38">
        <v>85.89</v>
      </c>
      <c r="BU7" s="38">
        <v>80</v>
      </c>
      <c r="BV7" s="38" t="s">
        <v>101</v>
      </c>
      <c r="BW7" s="38" t="s">
        <v>101</v>
      </c>
      <c r="BX7" s="38" t="s">
        <v>101</v>
      </c>
      <c r="BY7" s="38">
        <v>37.200000000000003</v>
      </c>
      <c r="BZ7" s="38">
        <v>35.03</v>
      </c>
      <c r="CA7" s="38">
        <v>35.299999999999997</v>
      </c>
      <c r="CB7" s="38" t="s">
        <v>101</v>
      </c>
      <c r="CC7" s="38" t="s">
        <v>101</v>
      </c>
      <c r="CD7" s="38" t="s">
        <v>101</v>
      </c>
      <c r="CE7" s="38">
        <v>149.94</v>
      </c>
      <c r="CF7" s="38">
        <v>156.72999999999999</v>
      </c>
      <c r="CG7" s="38" t="s">
        <v>101</v>
      </c>
      <c r="CH7" s="38" t="s">
        <v>101</v>
      </c>
      <c r="CI7" s="38" t="s">
        <v>101</v>
      </c>
      <c r="CJ7" s="38">
        <v>508.64</v>
      </c>
      <c r="CK7" s="38">
        <v>525.22</v>
      </c>
      <c r="CL7" s="38">
        <v>521.14</v>
      </c>
      <c r="CM7" s="38" t="s">
        <v>101</v>
      </c>
      <c r="CN7" s="38" t="s">
        <v>101</v>
      </c>
      <c r="CO7" s="38" t="s">
        <v>101</v>
      </c>
      <c r="CP7" s="38">
        <v>42.31</v>
      </c>
      <c r="CQ7" s="38">
        <v>42.31</v>
      </c>
      <c r="CR7" s="38" t="s">
        <v>101</v>
      </c>
      <c r="CS7" s="38" t="s">
        <v>101</v>
      </c>
      <c r="CT7" s="38" t="s">
        <v>101</v>
      </c>
      <c r="CU7" s="38">
        <v>34.29</v>
      </c>
      <c r="CV7" s="38">
        <v>35.340000000000003</v>
      </c>
      <c r="CW7" s="38">
        <v>35.75</v>
      </c>
      <c r="CX7" s="38" t="s">
        <v>101</v>
      </c>
      <c r="CY7" s="38" t="s">
        <v>101</v>
      </c>
      <c r="CZ7" s="38" t="s">
        <v>101</v>
      </c>
      <c r="DA7" s="38">
        <v>88.46</v>
      </c>
      <c r="DB7" s="38">
        <v>88.24</v>
      </c>
      <c r="DC7" s="38" t="s">
        <v>101</v>
      </c>
      <c r="DD7" s="38" t="s">
        <v>101</v>
      </c>
      <c r="DE7" s="38" t="s">
        <v>101</v>
      </c>
      <c r="DF7" s="38">
        <v>89.88</v>
      </c>
      <c r="DG7" s="38">
        <v>91.52</v>
      </c>
      <c r="DH7" s="38">
        <v>90.51</v>
      </c>
      <c r="DI7" s="38" t="s">
        <v>101</v>
      </c>
      <c r="DJ7" s="38" t="s">
        <v>101</v>
      </c>
      <c r="DK7" s="38" t="s">
        <v>101</v>
      </c>
      <c r="DL7" s="38">
        <v>3.07</v>
      </c>
      <c r="DM7" s="38">
        <v>6.54</v>
      </c>
      <c r="DN7" s="38" t="s">
        <v>101</v>
      </c>
      <c r="DO7" s="38" t="s">
        <v>101</v>
      </c>
      <c r="DP7" s="38" t="s">
        <v>101</v>
      </c>
      <c r="DQ7" s="38">
        <v>31.73</v>
      </c>
      <c r="DR7" s="38">
        <v>30.28</v>
      </c>
      <c r="DS7" s="38">
        <v>30.23</v>
      </c>
      <c r="DT7" s="38" t="s">
        <v>101</v>
      </c>
      <c r="DU7" s="38" t="s">
        <v>101</v>
      </c>
      <c r="DV7" s="38" t="s">
        <v>101</v>
      </c>
      <c r="DW7" s="38">
        <v>0</v>
      </c>
      <c r="DX7" s="38">
        <v>0</v>
      </c>
      <c r="DY7" s="38" t="s">
        <v>101</v>
      </c>
      <c r="DZ7" s="38" t="s">
        <v>101</v>
      </c>
      <c r="EA7" s="38" t="s">
        <v>101</v>
      </c>
      <c r="EB7" s="38">
        <v>0</v>
      </c>
      <c r="EC7" s="38">
        <v>0</v>
      </c>
      <c r="ED7" s="38">
        <v>0</v>
      </c>
      <c r="EE7" s="38" t="s">
        <v>101</v>
      </c>
      <c r="EF7" s="38" t="s">
        <v>101</v>
      </c>
      <c r="EG7" s="38" t="s">
        <v>101</v>
      </c>
      <c r="EH7" s="38">
        <v>0</v>
      </c>
      <c r="EI7" s="38">
        <v>0</v>
      </c>
      <c r="EJ7" s="38" t="s">
        <v>101</v>
      </c>
      <c r="EK7" s="38" t="s">
        <v>101</v>
      </c>
      <c r="EL7" s="38" t="s">
        <v>101</v>
      </c>
      <c r="EM7" s="38">
        <v>0</v>
      </c>
      <c r="EN7" s="38">
        <v>0</v>
      </c>
      <c r="EO7" s="38">
        <v>0</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2020-02-12T06:14:00Z</cp:lastPrinted>
  <dcterms:created xsi:type="dcterms:W3CDTF">2019-12-05T04:56:47Z</dcterms:created>
  <dcterms:modified xsi:type="dcterms:W3CDTF">2020-02-12T07:19:43Z</dcterms:modified>
  <cp:category/>
</cp:coreProperties>
</file>