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H31\経営比較分析表\【経営比較分析表】2018_172090_46_1718\"/>
    </mc:Choice>
  </mc:AlternateContent>
  <workbookProtection workbookAlgorithmName="SHA-512" workbookHashValue="7efewPnguUAkbZSX5N36dd+ZlSHR03OsoSoOirYPCddz6hUTCrDfw1wtp5ljjytcAabz8/m2u8fvMKtExiOWMA==" workbookSaltValue="V5CqO1D1CX8D31O+W5tc1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<sst xmlns="http://schemas.openxmlformats.org/spreadsheetml/2006/main" count="223" uniqueCount="111">
  <si>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</si>
  <si>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</si>
  <si>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</si>
  <si>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</si>
  <si>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</si>
  <si>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</si>
  <si>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</si>
  <si>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</si>
  <si>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</si>
  <si>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</si>
  <si>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</si>
  <si>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</si>
  <si>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</si>
  <si>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</si>
  <si>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</si>
  <si>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</si>
  <si>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</si>
  <si>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</si>
  <si>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</si>
  <si>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</si>
  <si>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</si>
  <si>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</si>
  <si>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</si>
  <si>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</si>
  <si>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</si>
  <si>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</si>
  <si>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</si>
  <si>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</si>
  <si>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</si>
  <si>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</si>
  <si>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</si>
  <si>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</si>
  <si>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</si>
  <si>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</si>
  <si>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</si>
  <si>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</si>
  <si>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</si>
  <si>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</si>
  <si>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</si>
  <si>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</si>
  <si>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</si>
  <si>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</si>
  <si>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</si>
  <si>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</si>
  <si>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</si>
  <si>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</si>
  <si>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</si>
  <si>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</si>
  <si>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</si>
  <si>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</si>
  <si>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</si>
  <si>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</si>
  <si>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</si>
  <si>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</si>
  <si>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</si>
  <si>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</si>
  <si>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</si>
  <si>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</si>
  <si>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</si>
  <si>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</si>
  <si>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</si>
  <si>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</si>
  <si>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</si>
  <si>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</si>
  <si>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</si>
  <si>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</si>
  <si>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</si>
  <si>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</si>
  <si>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</si>
  <si>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</si>
  <si>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</si>
  <si>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</si>
  <si>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</si>
  <si>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</si>
  <si>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</si>
  <si>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</si>
  <si>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</si>
  <si>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</si>
  <si>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</si>
  <si>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</si>
  <si>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</si>
  <si>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</si>
  <si>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</si>
  <si>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</si>
  <si>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</si>
  <si>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</si>
  <si>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</si>
  <si>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</si>
  <si>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</si>
  <si>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</si>
  <si>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</si>
  <si>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</si>
  <si>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</si>
  <si>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</si>
  <si>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</si>
  <si>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</si>
  <si>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</si>
  <si>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</si>
  <si>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</si>
  <si>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</si>
  <si>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</si>
  <si>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</si>
  <si>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</si>
  <si>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</si>
  <si>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</si>
  <si>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</si>
  <si>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</si>
  <si>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</si>
  <si>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黒字を示す100％以上となっているが、一般会計からの繰入金が多く、使用料以外の収入に依存している状況である。前年度より数値が減少しているのは他会計繰入金の見直しによるものである。また、経費回収率及び流動比率も平均に比べて低く、現金不足分を繰入金収入に頼っており、今後はより一層の汚水処理費の削減及び料金収入の見直しが必要となる。
　事業実施の際は、国庫補助金等の財源確保に努めているが、不足分については一般会計からの繰入金により経営安定を図っている状況である。</t>
    <rPh sb="1" eb="3">
      <t>ケイジョウ</t>
    </rPh>
    <rPh sb="3" eb="5">
      <t>シュウシ</t>
    </rPh>
    <rPh sb="5" eb="7">
      <t>ヒリツ</t>
    </rPh>
    <rPh sb="12" eb="14">
      <t>クロジ</t>
    </rPh>
    <rPh sb="15" eb="16">
      <t>シメ</t>
    </rPh>
    <rPh sb="21" eb="23">
      <t>イジョウ</t>
    </rPh>
    <rPh sb="66" eb="69">
      <t>ゼンネンド</t>
    </rPh>
    <rPh sb="71" eb="73">
      <t>スウチ</t>
    </rPh>
    <rPh sb="74" eb="76">
      <t>ゲンショウ</t>
    </rPh>
    <rPh sb="82" eb="83">
      <t>タ</t>
    </rPh>
    <rPh sb="83" eb="85">
      <t>カイケイ</t>
    </rPh>
    <rPh sb="85" eb="87">
      <t>クリイレ</t>
    </rPh>
    <rPh sb="87" eb="88">
      <t>キン</t>
    </rPh>
    <rPh sb="89" eb="91">
      <t>ミナオ</t>
    </rPh>
    <rPh sb="104" eb="106">
      <t>ケイヒ</t>
    </rPh>
    <rPh sb="106" eb="108">
      <t>カイシュウ</t>
    </rPh>
    <rPh sb="108" eb="109">
      <t>リツ</t>
    </rPh>
    <rPh sb="109" eb="110">
      <t>オヨ</t>
    </rPh>
    <rPh sb="111" eb="113">
      <t>リュウドウ</t>
    </rPh>
    <rPh sb="113" eb="115">
      <t>ヒリツ</t>
    </rPh>
    <rPh sb="116" eb="118">
      <t>ヘイキン</t>
    </rPh>
    <rPh sb="119" eb="120">
      <t>クラ</t>
    </rPh>
    <rPh sb="122" eb="123">
      <t>ヒク</t>
    </rPh>
    <rPh sb="143" eb="145">
      <t>コンゴ</t>
    </rPh>
    <rPh sb="148" eb="150">
      <t>イッソウ</t>
    </rPh>
    <rPh sb="151" eb="153">
      <t>オスイ</t>
    </rPh>
    <rPh sb="153" eb="155">
      <t>ショリ</t>
    </rPh>
    <rPh sb="155" eb="156">
      <t>ヒ</t>
    </rPh>
    <rPh sb="157" eb="159">
      <t>サクゲン</t>
    </rPh>
    <rPh sb="159" eb="160">
      <t>オヨ</t>
    </rPh>
    <rPh sb="161" eb="163">
      <t>リョウキン</t>
    </rPh>
    <rPh sb="163" eb="165">
      <t>シュウニュウ</t>
    </rPh>
    <rPh sb="166" eb="168">
      <t>ミナオ</t>
    </rPh>
    <rPh sb="170" eb="172">
      <t>ヒツヨウ</t>
    </rPh>
    <rPh sb="178" eb="180">
      <t>ジギョウ</t>
    </rPh>
    <rPh sb="180" eb="182">
      <t>ジッシ</t>
    </rPh>
    <rPh sb="183" eb="184">
      <t>サイ</t>
    </rPh>
    <rPh sb="186" eb="188">
      <t>コッコ</t>
    </rPh>
    <rPh sb="188" eb="191">
      <t>ホジョキン</t>
    </rPh>
    <rPh sb="191" eb="192">
      <t>トウ</t>
    </rPh>
    <rPh sb="193" eb="195">
      <t>ザイゲン</t>
    </rPh>
    <rPh sb="195" eb="197">
      <t>カクホ</t>
    </rPh>
    <rPh sb="198" eb="199">
      <t>ツト</t>
    </rPh>
    <rPh sb="205" eb="208">
      <t>フソクブン</t>
    </rPh>
    <rPh sb="213" eb="215">
      <t>イッパン</t>
    </rPh>
    <rPh sb="215" eb="217">
      <t>カイケイ</t>
    </rPh>
    <rPh sb="220" eb="222">
      <t>クリイレ</t>
    </rPh>
    <rPh sb="222" eb="223">
      <t>キン</t>
    </rPh>
    <rPh sb="226" eb="228">
      <t>ケイエイ</t>
    </rPh>
    <rPh sb="228" eb="230">
      <t>アンテイ</t>
    </rPh>
    <rPh sb="231" eb="232">
      <t>ハカ</t>
    </rPh>
    <rPh sb="236" eb="238">
      <t>ジョウキョウ</t>
    </rPh>
    <phoneticPr fontId="4"/>
  </si>
  <si>
    <t>　処理施設更新計画や機械設備の更新のため、これから更なる費用増大が見込まれているが、企業債償還についてはピークを過ぎ、企業債残高については減少していくものと思われる。今後は長期的計画の内容精査を行い、工事財源の確保に努める必要がある。また、経費回収率の向上のため、使用料改定の検討も必要となる。
　今後は、下水道設備全体に関してストックマネジメント計画を策定し、施設の統廃合や老朽化対策など投資計画の見直しを行い、より一層の経営改善を図りたい。</t>
    <rPh sb="1" eb="3">
      <t>ショリ</t>
    </rPh>
    <rPh sb="3" eb="5">
      <t>シセツ</t>
    </rPh>
    <rPh sb="5" eb="7">
      <t>コウシン</t>
    </rPh>
    <rPh sb="7" eb="9">
      <t>ケイカク</t>
    </rPh>
    <rPh sb="10" eb="12">
      <t>キカイ</t>
    </rPh>
    <rPh sb="12" eb="14">
      <t>セツビ</t>
    </rPh>
    <rPh sb="15" eb="17">
      <t>コウシン</t>
    </rPh>
    <rPh sb="25" eb="26">
      <t>サラ</t>
    </rPh>
    <rPh sb="28" eb="30">
      <t>ヒヨウ</t>
    </rPh>
    <rPh sb="30" eb="32">
      <t>ゾウダイ</t>
    </rPh>
    <rPh sb="33" eb="35">
      <t>ミコ</t>
    </rPh>
    <rPh sb="42" eb="44">
      <t>キギョウ</t>
    </rPh>
    <rPh sb="44" eb="45">
      <t>サイ</t>
    </rPh>
    <rPh sb="45" eb="47">
      <t>ショウカン</t>
    </rPh>
    <rPh sb="56" eb="57">
      <t>ス</t>
    </rPh>
    <rPh sb="59" eb="61">
      <t>キギョウ</t>
    </rPh>
    <rPh sb="61" eb="62">
      <t>サイ</t>
    </rPh>
    <rPh sb="62" eb="64">
      <t>ザンダカ</t>
    </rPh>
    <rPh sb="69" eb="71">
      <t>ゲンショウ</t>
    </rPh>
    <rPh sb="78" eb="79">
      <t>オモ</t>
    </rPh>
    <rPh sb="83" eb="85">
      <t>コンゴ</t>
    </rPh>
    <rPh sb="86" eb="89">
      <t>チョウキテキ</t>
    </rPh>
    <rPh sb="89" eb="91">
      <t>ケイカク</t>
    </rPh>
    <rPh sb="92" eb="94">
      <t>ナイヨウ</t>
    </rPh>
    <rPh sb="94" eb="96">
      <t>セイサ</t>
    </rPh>
    <rPh sb="97" eb="98">
      <t>オコナ</t>
    </rPh>
    <rPh sb="100" eb="102">
      <t>コウジ</t>
    </rPh>
    <rPh sb="102" eb="104">
      <t>ザイゲン</t>
    </rPh>
    <rPh sb="105" eb="107">
      <t>カクホ</t>
    </rPh>
    <rPh sb="108" eb="109">
      <t>ツト</t>
    </rPh>
    <rPh sb="111" eb="113">
      <t>ヒツヨウ</t>
    </rPh>
    <rPh sb="120" eb="122">
      <t>ケイヒ</t>
    </rPh>
    <rPh sb="122" eb="124">
      <t>カイシュウ</t>
    </rPh>
    <rPh sb="124" eb="125">
      <t>リツ</t>
    </rPh>
    <rPh sb="126" eb="128">
      <t>コウジョウ</t>
    </rPh>
    <rPh sb="138" eb="140">
      <t>ケントウ</t>
    </rPh>
    <rPh sb="141" eb="143">
      <t>ヒツヨウ</t>
    </rPh>
    <rPh sb="149" eb="151">
      <t>コンゴ</t>
    </rPh>
    <rPh sb="153" eb="156">
      <t>ゲスイドウ</t>
    </rPh>
    <rPh sb="156" eb="158">
      <t>セツビ</t>
    </rPh>
    <rPh sb="158" eb="160">
      <t>ゼンタイ</t>
    </rPh>
    <rPh sb="161" eb="162">
      <t>カン</t>
    </rPh>
    <rPh sb="174" eb="176">
      <t>ケイカク</t>
    </rPh>
    <rPh sb="177" eb="179">
      <t>サクテイ</t>
    </rPh>
    <rPh sb="181" eb="183">
      <t>シセツ</t>
    </rPh>
    <rPh sb="184" eb="187">
      <t>トウハイゴウ</t>
    </rPh>
    <rPh sb="188" eb="191">
      <t>ロウキュウカ</t>
    </rPh>
    <rPh sb="191" eb="193">
      <t>タイサク</t>
    </rPh>
    <rPh sb="195" eb="197">
      <t>トウシ</t>
    </rPh>
    <rPh sb="197" eb="199">
      <t>ケイカク</t>
    </rPh>
    <rPh sb="200" eb="202">
      <t>ミナオ</t>
    </rPh>
    <rPh sb="204" eb="205">
      <t>オコナ</t>
    </rPh>
    <rPh sb="209" eb="211">
      <t>イッソウ</t>
    </rPh>
    <rPh sb="212" eb="214">
      <t>ケイエイ</t>
    </rPh>
    <rPh sb="214" eb="216">
      <t>カイゼン</t>
    </rPh>
    <rPh sb="217" eb="218">
      <t>ハカ</t>
    </rPh>
    <phoneticPr fontId="4"/>
  </si>
  <si>
    <t>　管渠については、現在のところ耐用年数を超過したものはないが、カメラ調査による診断などを行い適正管理を行っている。施設については、「かほく市下水道長寿命化計画」に基づき順次工事を実施しており、老朽化対策および施設利用率の向上を図ることを計画している。
　なお、工事については国庫補助金等の財源確保に努めている。</t>
    <rPh sb="1" eb="3">
      <t>カンキョ</t>
    </rPh>
    <rPh sb="9" eb="11">
      <t>ゲンザイ</t>
    </rPh>
    <rPh sb="15" eb="17">
      <t>タイヨウ</t>
    </rPh>
    <rPh sb="17" eb="19">
      <t>ネンスウ</t>
    </rPh>
    <rPh sb="20" eb="22">
      <t>チョウカ</t>
    </rPh>
    <rPh sb="34" eb="36">
      <t>チョウサ</t>
    </rPh>
    <rPh sb="39" eb="41">
      <t>シンダン</t>
    </rPh>
    <rPh sb="44" eb="45">
      <t>オコナ</t>
    </rPh>
    <rPh sb="46" eb="48">
      <t>テキセイ</t>
    </rPh>
    <rPh sb="48" eb="50">
      <t>カンリ</t>
    </rPh>
    <rPh sb="51" eb="52">
      <t>オコナ</t>
    </rPh>
    <rPh sb="57" eb="59">
      <t>シセツ</t>
    </rPh>
    <rPh sb="69" eb="70">
      <t>シ</t>
    </rPh>
    <rPh sb="70" eb="73">
      <t>ゲスイドウ</t>
    </rPh>
    <rPh sb="73" eb="74">
      <t>チョウ</t>
    </rPh>
    <rPh sb="74" eb="77">
      <t>ジュミョウカ</t>
    </rPh>
    <rPh sb="77" eb="79">
      <t>ケイカク</t>
    </rPh>
    <rPh sb="81" eb="82">
      <t>モト</t>
    </rPh>
    <rPh sb="84" eb="86">
      <t>ジュンジ</t>
    </rPh>
    <rPh sb="86" eb="88">
      <t>コウジ</t>
    </rPh>
    <rPh sb="89" eb="91">
      <t>ジッシ</t>
    </rPh>
    <rPh sb="96" eb="99">
      <t>ロウキュウカ</t>
    </rPh>
    <rPh sb="99" eb="101">
      <t>タイサク</t>
    </rPh>
    <rPh sb="104" eb="106">
      <t>シセツ</t>
    </rPh>
    <rPh sb="106" eb="109">
      <t>リヨウリツ</t>
    </rPh>
    <rPh sb="110" eb="112">
      <t>コウジョウ</t>
    </rPh>
    <rPh sb="113" eb="114">
      <t>ハカ</t>
    </rPh>
    <rPh sb="118" eb="120">
      <t>ケイカク</t>
    </rPh>
    <rPh sb="130" eb="132">
      <t>コウジ</t>
    </rPh>
    <rPh sb="137" eb="139">
      <t>コッコ</t>
    </rPh>
    <rPh sb="139" eb="142">
      <t>ホジョキン</t>
    </rPh>
    <rPh sb="142" eb="143">
      <t>トウ</t>
    </rPh>
    <rPh sb="144" eb="146">
      <t>ザイゲン</t>
    </rPh>
    <rPh sb="146" eb="148">
      <t>カクホ</t>
    </rPh>
    <rPh sb="149" eb="15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</si>
</sst>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56B5-4127-B286-805B085525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0.01</c:v>
                </c:pt>
                <c:pt idx="3">
                  <c:v>0.11</c:v>
                </c:pt>
                <c:pt idx="4">
                  <c:v>0.09</c:v>
                </c:pt>
              </c:numCache>
            </c:numRef>
          </c:val>
          <c:smooth val="0"/>
          <c:extLst>
            <c:ext xmlns:c16="http://schemas.microsoft.com/office/drawing/2014/chart" uri="{C3380CC4-5D6E-409C-BE32-E72D297353CC}">
              <c16:uniqueId val="{00000001-56B5-4127-B286-805B085525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53.58</c:v>
                </c:pt>
                <c:pt idx="1">
                  <c:v>54.14</c:v>
                </c:pt>
                <c:pt idx="2">
                  <c:v>53.7</c:v>
                </c:pt>
                <c:pt idx="3">
                  <c:v>55.04</c:v>
                </c:pt>
                <c:pt idx="4">
                  <c:v>53.86</c:v>
                </c:pt>
              </c:numCache>
            </c:numRef>
          </c:val>
          <c:extLst>
            <c:ext xmlns:c16="http://schemas.microsoft.com/office/drawing/2014/chart" uri="{C3380CC4-5D6E-409C-BE32-E72D297353CC}">
              <c16:uniqueId val="{00000000-88F8-4C59-8C7C-781FB352EB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61.03</c:v>
                </c:pt>
                <c:pt idx="3">
                  <c:v>59.55</c:v>
                </c:pt>
                <c:pt idx="4">
                  <c:v>59.19</c:v>
                </c:pt>
              </c:numCache>
            </c:numRef>
          </c:val>
          <c:smooth val="0"/>
          <c:extLst>
            <c:ext xmlns:c16="http://schemas.microsoft.com/office/drawing/2014/chart" uri="{C3380CC4-5D6E-409C-BE32-E72D297353CC}">
              <c16:uniqueId val="{00000001-88F8-4C59-8C7C-781FB352EB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90.47</c:v>
                </c:pt>
                <c:pt idx="1">
                  <c:v>91.29</c:v>
                </c:pt>
                <c:pt idx="2">
                  <c:v>91.36</c:v>
                </c:pt>
                <c:pt idx="3">
                  <c:v>92.02</c:v>
                </c:pt>
                <c:pt idx="4">
                  <c:v>93.28</c:v>
                </c:pt>
              </c:numCache>
            </c:numRef>
          </c:val>
          <c:extLst>
            <c:ext xmlns:c16="http://schemas.microsoft.com/office/drawing/2014/chart" uri="{C3380CC4-5D6E-409C-BE32-E72D297353CC}">
              <c16:uniqueId val="{00000000-ADEC-4DDF-8979-7BC8C3E507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86.83</c:v>
                </c:pt>
                <c:pt idx="3">
                  <c:v>87.14</c:v>
                </c:pt>
                <c:pt idx="4">
                  <c:v>86.66</c:v>
                </c:pt>
              </c:numCache>
            </c:numRef>
          </c:val>
          <c:smooth val="0"/>
          <c:extLst>
            <c:ext xmlns:c16="http://schemas.microsoft.com/office/drawing/2014/chart" uri="{C3380CC4-5D6E-409C-BE32-E72D297353CC}">
              <c16:uniqueId val="{00000001-ADEC-4DDF-8979-7BC8C3E507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104.39</c:v>
                </c:pt>
                <c:pt idx="1">
                  <c:v>108.02</c:v>
                </c:pt>
                <c:pt idx="2">
                  <c:v>110.22</c:v>
                </c:pt>
                <c:pt idx="3">
                  <c:v>115.59</c:v>
                </c:pt>
                <c:pt idx="4">
                  <c:v>104.02</c:v>
                </c:pt>
              </c:numCache>
            </c:numRef>
          </c:val>
          <c:extLst>
            <c:ext xmlns:c16="http://schemas.microsoft.com/office/drawing/2014/chart" uri="{C3380CC4-5D6E-409C-BE32-E72D297353CC}">
              <c16:uniqueId val="{00000000-9CF9-4823-B5DD-E08CAD9375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108.69</c:v>
                </c:pt>
                <c:pt idx="1">
                  <c:v>110.8</c:v>
                </c:pt>
                <c:pt idx="2">
                  <c:v>105.73</c:v>
                </c:pt>
                <c:pt idx="3">
                  <c:v>108.38</c:v>
                </c:pt>
                <c:pt idx="4">
                  <c:v>108.43</c:v>
                </c:pt>
              </c:numCache>
            </c:numRef>
          </c:val>
          <c:smooth val="0"/>
          <c:extLst>
            <c:ext xmlns:c16="http://schemas.microsoft.com/office/drawing/2014/chart" uri="{C3380CC4-5D6E-409C-BE32-E72D297353CC}">
              <c16:uniqueId val="{00000001-9CF9-4823-B5DD-E08CAD9375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3.28</c:v>
                </c:pt>
                <c:pt idx="1">
                  <c:v>6.56</c:v>
                </c:pt>
                <c:pt idx="2">
                  <c:v>9.48</c:v>
                </c:pt>
                <c:pt idx="3">
                  <c:v>12.56</c:v>
                </c:pt>
                <c:pt idx="4">
                  <c:v>15.39</c:v>
                </c:pt>
              </c:numCache>
            </c:numRef>
          </c:val>
          <c:extLst>
            <c:ext xmlns:c16="http://schemas.microsoft.com/office/drawing/2014/chart" uri="{C3380CC4-5D6E-409C-BE32-E72D297353CC}">
              <c16:uniqueId val="{00000000-A2A2-455E-9432-FB0036F177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22.6</c:v>
                </c:pt>
                <c:pt idx="2">
                  <c:v>14.26</c:v>
                </c:pt>
                <c:pt idx="3">
                  <c:v>15.21</c:v>
                </c:pt>
                <c:pt idx="4">
                  <c:v>17.350000000000001</c:v>
                </c:pt>
              </c:numCache>
            </c:numRef>
          </c:val>
          <c:smooth val="0"/>
          <c:extLst>
            <c:ext xmlns:c16="http://schemas.microsoft.com/office/drawing/2014/chart" uri="{C3380CC4-5D6E-409C-BE32-E72D297353CC}">
              <c16:uniqueId val="{00000001-A2A2-455E-9432-FB0036F177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2-42AF-B3E0-FDCDE31D44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0.01</c:v>
                </c:pt>
                <c:pt idx="4" formatCode="#,##0.00;&quot;△&quot;#,##0.00;&quot;-&quot;">
                  <c:v>0.01</c:v>
                </c:pt>
              </c:numCache>
            </c:numRef>
          </c:val>
          <c:smooth val="0"/>
          <c:extLst>
            <c:ext xmlns:c16="http://schemas.microsoft.com/office/drawing/2014/chart" uri="{C3380CC4-5D6E-409C-BE32-E72D297353CC}">
              <c16:uniqueId val="{00000001-8972-42AF-B3E0-FDCDE31D44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6C-44F5-919E-88210E9887E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29.24</c:v>
                </c:pt>
                <c:pt idx="1">
                  <c:v>31.45</c:v>
                </c:pt>
                <c:pt idx="2">
                  <c:v>14.68</c:v>
                </c:pt>
                <c:pt idx="3">
                  <c:v>12.78</c:v>
                </c:pt>
                <c:pt idx="4">
                  <c:v>12.89</c:v>
                </c:pt>
              </c:numCache>
            </c:numRef>
          </c:val>
          <c:smooth val="0"/>
          <c:extLst>
            <c:ext xmlns:c16="http://schemas.microsoft.com/office/drawing/2014/chart" uri="{C3380CC4-5D6E-409C-BE32-E72D297353CC}">
              <c16:uniqueId val="{00000001-C36C-44F5-919E-88210E9887E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14.27</c:v>
                </c:pt>
                <c:pt idx="1">
                  <c:v>12.08</c:v>
                </c:pt>
                <c:pt idx="2">
                  <c:v>12.12</c:v>
                </c:pt>
                <c:pt idx="3">
                  <c:v>30.61</c:v>
                </c:pt>
                <c:pt idx="4">
                  <c:v>37.340000000000003</c:v>
                </c:pt>
              </c:numCache>
            </c:numRef>
          </c:val>
          <c:extLst>
            <c:ext xmlns:c16="http://schemas.microsoft.com/office/drawing/2014/chart" uri="{C3380CC4-5D6E-409C-BE32-E72D297353CC}">
              <c16:uniqueId val="{00000000-F89F-4E1D-8508-D0B7E191E68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68.510000000000005</c:v>
                </c:pt>
                <c:pt idx="1">
                  <c:v>70.16</c:v>
                </c:pt>
                <c:pt idx="2">
                  <c:v>50.78</c:v>
                </c:pt>
                <c:pt idx="3">
                  <c:v>57.48</c:v>
                </c:pt>
                <c:pt idx="4">
                  <c:v>54.32</c:v>
                </c:pt>
              </c:numCache>
            </c:numRef>
          </c:val>
          <c:smooth val="0"/>
          <c:extLst>
            <c:ext xmlns:c16="http://schemas.microsoft.com/office/drawing/2014/chart" uri="{C3380CC4-5D6E-409C-BE32-E72D297353CC}">
              <c16:uniqueId val="{00000001-F89F-4E1D-8508-D0B7E191E68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3586.74</c:v>
                </c:pt>
                <c:pt idx="1">
                  <c:v>2858.78</c:v>
                </c:pt>
                <c:pt idx="2">
                  <c:v>2259.15</c:v>
                </c:pt>
                <c:pt idx="3">
                  <c:v>2002.76</c:v>
                </c:pt>
                <c:pt idx="4">
                  <c:v>1861.74</c:v>
                </c:pt>
              </c:numCache>
            </c:numRef>
          </c:val>
          <c:extLst>
            <c:ext xmlns:c16="http://schemas.microsoft.com/office/drawing/2014/chart" uri="{C3380CC4-5D6E-409C-BE32-E72D297353CC}">
              <c16:uniqueId val="{00000000-A13A-426E-82D7-4CADA7BD5E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1053.93</c:v>
                </c:pt>
                <c:pt idx="3">
                  <c:v>1046.25</c:v>
                </c:pt>
                <c:pt idx="4">
                  <c:v>1000.94</c:v>
                </c:pt>
              </c:numCache>
            </c:numRef>
          </c:val>
          <c:smooth val="0"/>
          <c:extLst>
            <c:ext xmlns:c16="http://schemas.microsoft.com/office/drawing/2014/chart" uri="{C3380CC4-5D6E-409C-BE32-E72D297353CC}">
              <c16:uniqueId val="{00000001-A13A-426E-82D7-4CADA7BD5E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33.159999999999997</c:v>
                </c:pt>
                <c:pt idx="1">
                  <c:v>43.3</c:v>
                </c:pt>
                <c:pt idx="2">
                  <c:v>56.99</c:v>
                </c:pt>
                <c:pt idx="3">
                  <c:v>65.61</c:v>
                </c:pt>
                <c:pt idx="4">
                  <c:v>66.25</c:v>
                </c:pt>
              </c:numCache>
            </c:numRef>
          </c:val>
          <c:extLst>
            <c:ext xmlns:c16="http://schemas.microsoft.com/office/drawing/2014/chart" uri="{C3380CC4-5D6E-409C-BE32-E72D297353CC}">
              <c16:uniqueId val="{00000000-FDC3-4D4C-AB2A-3B7ECD9C9F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85.23</c:v>
                </c:pt>
                <c:pt idx="3">
                  <c:v>88.37</c:v>
                </c:pt>
                <c:pt idx="4">
                  <c:v>93.77</c:v>
                </c:pt>
              </c:numCache>
            </c:numRef>
          </c:val>
          <c:smooth val="0"/>
          <c:extLst>
            <c:ext xmlns:c16="http://schemas.microsoft.com/office/drawing/2014/chart" uri="{C3380CC4-5D6E-409C-BE32-E72D297353CC}">
              <c16:uniqueId val="{00000001-FDC3-4D4C-AB2A-3B7ECD9C9F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353.81</c:v>
                </c:pt>
                <c:pt idx="1">
                  <c:v>270.41000000000003</c:v>
                </c:pt>
                <c:pt idx="2">
                  <c:v>205.42</c:v>
                </c:pt>
                <c:pt idx="3">
                  <c:v>178.91</c:v>
                </c:pt>
                <c:pt idx="4">
                  <c:v>177.01</c:v>
                </c:pt>
              </c:numCache>
            </c:numRef>
          </c:val>
          <c:extLst>
            <c:ext xmlns:c16="http://schemas.microsoft.com/office/drawing/2014/chart" uri="{C3380CC4-5D6E-409C-BE32-E72D297353CC}">
              <c16:uniqueId val="{00000000-0BB1-4015-B46F-235206683A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185.7</c:v>
                </c:pt>
                <c:pt idx="3">
                  <c:v>178.11</c:v>
                </c:pt>
                <c:pt idx="4">
                  <c:v>165.57</c:v>
                </c:pt>
              </c:numCache>
            </c:numRef>
          </c:val>
          <c:smooth val="0"/>
          <c:extLst>
            <c:ext xmlns:c16="http://schemas.microsoft.com/office/drawing/2014/chart" uri="{C3380CC4-5D6E-409C-BE32-E72D297353CC}">
              <c16:uniqueId val="{00000001-0BB1-4015-B46F-235206683A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かほく市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Bd2</v>
      </c>
      <c r="X8" s="71"/>
      <c r="Y8" s="71"/>
      <c r="Z8" s="71"/>
      <c r="AA8" s="71"/>
      <c r="AB8" s="71"/>
      <c r="AC8" s="71"/>
      <c r="AD8" s="72" t="str">
        <f>データ!$M$6</f>
        <v>非設置</v>
      </c>
      <c r="AE8" s="72"/>
      <c r="AF8" s="72"/>
      <c r="AG8" s="72"/>
      <c r="AH8" s="72"/>
      <c r="AI8" s="72"/>
      <c r="AJ8" s="72"/>
      <c r="AK8" s="3"/>
      <c r="AL8" s="68">
        <f>データ!S6</f>
        <v>35418</v>
      </c>
      <c r="AM8" s="68"/>
      <c r="AN8" s="68"/>
      <c r="AO8" s="68"/>
      <c r="AP8" s="68"/>
      <c r="AQ8" s="68"/>
      <c r="AR8" s="68"/>
      <c r="AS8" s="68"/>
      <c r="AT8" s="67">
        <f>データ!T6</f>
        <v>64.44</v>
      </c>
      <c r="AU8" s="67"/>
      <c r="AV8" s="67"/>
      <c r="AW8" s="67"/>
      <c r="AX8" s="67"/>
      <c r="AY8" s="67"/>
      <c r="AZ8" s="67"/>
      <c r="BA8" s="67"/>
      <c r="BB8" s="67">
        <f>データ!U6</f>
        <v>549.63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63.86</v>
      </c>
      <c r="J10" s="67"/>
      <c r="K10" s="67"/>
      <c r="L10" s="67"/>
      <c r="M10" s="67"/>
      <c r="N10" s="67"/>
      <c r="O10" s="67"/>
      <c r="P10" s="67">
        <f>データ!P6</f>
        <v>86.36</v>
      </c>
      <c r="Q10" s="67"/>
      <c r="R10" s="67"/>
      <c r="S10" s="67"/>
      <c r="T10" s="67"/>
      <c r="U10" s="67"/>
      <c r="V10" s="67"/>
      <c r="W10" s="67">
        <f>データ!Q6</f>
        <v>86.41</v>
      </c>
      <c r="X10" s="67"/>
      <c r="Y10" s="67"/>
      <c r="Z10" s="67"/>
      <c r="AA10" s="67"/>
      <c r="AB10" s="67"/>
      <c r="AC10" s="67"/>
      <c r="AD10" s="68">
        <f>データ!R6</f>
        <v>2397</v>
      </c>
      <c r="AE10" s="68"/>
      <c r="AF10" s="68"/>
      <c r="AG10" s="68"/>
      <c r="AH10" s="68"/>
      <c r="AI10" s="68"/>
      <c r="AJ10" s="68"/>
      <c r="AK10" s="2"/>
      <c r="AL10" s="68">
        <f>データ!V6</f>
        <v>30605</v>
      </c>
      <c r="AM10" s="68"/>
      <c r="AN10" s="68"/>
      <c r="AO10" s="68"/>
      <c r="AP10" s="68"/>
      <c r="AQ10" s="68"/>
      <c r="AR10" s="68"/>
      <c r="AS10" s="68"/>
      <c r="AT10" s="67">
        <f>データ!W6</f>
        <v>14.13</v>
      </c>
      <c r="AU10" s="67"/>
      <c r="AV10" s="67"/>
      <c r="AW10" s="67"/>
      <c r="AX10" s="67"/>
      <c r="AY10" s="67"/>
      <c r="AZ10" s="67"/>
      <c r="BA10" s="67"/>
      <c r="BB10" s="67">
        <f>データ!X6</f>
        <v>2165.96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RnoPLeT+/MI7eAuJKHp12i5rjKCAwnw/kr/XC100v7LUlvXjHyn8WuB+HYcsIJKSo939x/tCgcuD3GkXMUR1w==" saltValue="548t6KoWXkluFdavZL7jT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172090</v>
      </c>
      <c r="D6" s="33">
        <f t="shared" si="3"/>
        <v>46</v>
      </c>
      <c r="E6" s="33">
        <f t="shared" si="3"/>
        <v>17</v>
      </c>
      <c r="F6" s="33">
        <f t="shared" si="3"/>
        <v>1</v>
      </c>
      <c r="G6" s="33">
        <f t="shared" si="3"/>
        <v>0</v>
      </c>
      <c r="H6" s="33" t="str">
        <f t="shared" si="3"/>
        <v>石川県　かほく市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63.86</v>
      </c>
      <c r="P6" s="34">
        <f t="shared" si="3"/>
        <v>86.36</v>
      </c>
      <c r="Q6" s="34">
        <f t="shared" si="3"/>
        <v>86.41</v>
      </c>
      <c r="R6" s="34">
        <f t="shared" si="3"/>
        <v>2397</v>
      </c>
      <c r="S6" s="34">
        <f t="shared" si="3"/>
        <v>35418</v>
      </c>
      <c r="T6" s="34">
        <f t="shared" si="3"/>
        <v>64.44</v>
      </c>
      <c r="U6" s="34">
        <f t="shared" si="3"/>
        <v>549.63</v>
      </c>
      <c r="V6" s="34">
        <f t="shared" si="3"/>
        <v>30605</v>
      </c>
      <c r="W6" s="34">
        <f t="shared" si="3"/>
        <v>14.13</v>
      </c>
      <c r="X6" s="34">
        <f t="shared" si="3"/>
        <v>2165.96</v>
      </c>
      <c r="Y6" s="35">
        <f>IF(Y7="",NA(),Y7)</f>
        <v>104.39</v>
      </c>
      <c r="Z6" s="35">
        <f t="shared" ref="Z6:AH6" si="4">IF(Z7="",NA(),Z7)</f>
        <v>108.02</v>
      </c>
      <c r="AA6" s="35">
        <f t="shared" si="4"/>
        <v>110.22</v>
      </c>
      <c r="AB6" s="35">
        <f t="shared" si="4"/>
        <v>115.59</v>
      </c>
      <c r="AC6" s="35">
        <f t="shared" si="4"/>
        <v>104.02</v>
      </c>
      <c r="AD6" s="35">
        <f t="shared" si="4"/>
        <v>108.69</v>
      </c>
      <c r="AE6" s="35">
        <f t="shared" si="4"/>
        <v>110.8</v>
      </c>
      <c r="AF6" s="35">
        <f t="shared" si="4"/>
        <v>105.73</v>
      </c>
      <c r="AG6" s="35">
        <f t="shared" si="4"/>
        <v>108.38</v>
      </c>
      <c r="AH6" s="35">
        <f t="shared" si="4"/>
        <v>108.43</v>
      </c>
      <c r="AI6" s="34" t="str">
        <f>IF(AI7="","",IF(AI7="-","【-】","【"&amp;SUBSTITUTE(TEXT(AI7,"#,##0.00"),"-","△")&amp;"】"))</f>
        <v>【108.69】</v>
      </c>
      <c r="AJ6" s="34">
        <f>IF(AJ7="",NA(),AJ7)</f>
        <v>0</v>
      </c>
      <c r="AK6" s="34">
        <f t="shared" ref="AK6:AS6" si="5">IF(AK7="",NA(),AK7)</f>
        <v>0</v>
      </c>
      <c r="AL6" s="34">
        <f t="shared" si="5"/>
        <v>0</v>
      </c>
      <c r="AM6" s="34">
        <f t="shared" si="5"/>
        <v>0</v>
      </c>
      <c r="AN6" s="34">
        <f t="shared" si="5"/>
        <v>0</v>
      </c>
      <c r="AO6" s="35">
        <f t="shared" si="5"/>
        <v>29.24</v>
      </c>
      <c r="AP6" s="35">
        <f t="shared" si="5"/>
        <v>31.45</v>
      </c>
      <c r="AQ6" s="35">
        <f t="shared" si="5"/>
        <v>14.68</v>
      </c>
      <c r="AR6" s="35">
        <f t="shared" si="5"/>
        <v>12.78</v>
      </c>
      <c r="AS6" s="35">
        <f t="shared" si="5"/>
        <v>12.89</v>
      </c>
      <c r="AT6" s="34" t="str">
        <f>IF(AT7="","",IF(AT7="-","【-】","【"&amp;SUBSTITUTE(TEXT(AT7,"#,##0.00"),"-","△")&amp;"】"))</f>
        <v>【3.28】</v>
      </c>
      <c r="AU6" s="35">
        <f>IF(AU7="",NA(),AU7)</f>
        <v>14.27</v>
      </c>
      <c r="AV6" s="35">
        <f t="shared" ref="AV6:BD6" si="6">IF(AV7="",NA(),AV7)</f>
        <v>12.08</v>
      </c>
      <c r="AW6" s="35">
        <f t="shared" si="6"/>
        <v>12.12</v>
      </c>
      <c r="AX6" s="35">
        <f t="shared" si="6"/>
        <v>30.61</v>
      </c>
      <c r="AY6" s="35">
        <f t="shared" si="6"/>
        <v>37.340000000000003</v>
      </c>
      <c r="AZ6" s="35">
        <f t="shared" si="6"/>
        <v>68.510000000000005</v>
      </c>
      <c r="BA6" s="35">
        <f t="shared" si="6"/>
        <v>70.16</v>
      </c>
      <c r="BB6" s="35">
        <f t="shared" si="6"/>
        <v>50.78</v>
      </c>
      <c r="BC6" s="35">
        <f t="shared" si="6"/>
        <v>57.48</v>
      </c>
      <c r="BD6" s="35">
        <f t="shared" si="6"/>
        <v>54.32</v>
      </c>
      <c r="BE6" s="34" t="str">
        <f>IF(BE7="","",IF(BE7="-","【-】","【"&amp;SUBSTITUTE(TEXT(BE7,"#,##0.00"),"-","△")&amp;"】"))</f>
        <v>【69.49】</v>
      </c>
      <c r="BF6" s="35">
        <f>IF(BF7="",NA(),BF7)</f>
        <v>3586.74</v>
      </c>
      <c r="BG6" s="35">
        <f t="shared" ref="BG6:BO6" si="7">IF(BG7="",NA(),BG7)</f>
        <v>2858.78</v>
      </c>
      <c r="BH6" s="35">
        <f t="shared" si="7"/>
        <v>2259.15</v>
      </c>
      <c r="BI6" s="35">
        <f t="shared" si="7"/>
        <v>2002.76</v>
      </c>
      <c r="BJ6" s="35">
        <f t="shared" si="7"/>
        <v>1861.74</v>
      </c>
      <c r="BK6" s="35">
        <f t="shared" si="7"/>
        <v>1203.71</v>
      </c>
      <c r="BL6" s="35">
        <f t="shared" si="7"/>
        <v>1162.3599999999999</v>
      </c>
      <c r="BM6" s="35">
        <f t="shared" si="7"/>
        <v>1053.93</v>
      </c>
      <c r="BN6" s="35">
        <f t="shared" si="7"/>
        <v>1046.25</v>
      </c>
      <c r="BO6" s="35">
        <f t="shared" si="7"/>
        <v>1000.94</v>
      </c>
      <c r="BP6" s="34" t="str">
        <f>IF(BP7="","",IF(BP7="-","【-】","【"&amp;SUBSTITUTE(TEXT(BP7,"#,##0.00"),"-","△")&amp;"】"))</f>
        <v>【682.78】</v>
      </c>
      <c r="BQ6" s="35">
        <f>IF(BQ7="",NA(),BQ7)</f>
        <v>33.159999999999997</v>
      </c>
      <c r="BR6" s="35">
        <f t="shared" ref="BR6:BZ6" si="8">IF(BR7="",NA(),BR7)</f>
        <v>43.3</v>
      </c>
      <c r="BS6" s="35">
        <f t="shared" si="8"/>
        <v>56.99</v>
      </c>
      <c r="BT6" s="35">
        <f t="shared" si="8"/>
        <v>65.61</v>
      </c>
      <c r="BU6" s="35">
        <f t="shared" si="8"/>
        <v>66.25</v>
      </c>
      <c r="BV6" s="35">
        <f t="shared" si="8"/>
        <v>69.739999999999995</v>
      </c>
      <c r="BW6" s="35">
        <f t="shared" si="8"/>
        <v>68.209999999999994</v>
      </c>
      <c r="BX6" s="35">
        <f t="shared" si="8"/>
        <v>85.23</v>
      </c>
      <c r="BY6" s="35">
        <f t="shared" si="8"/>
        <v>88.37</v>
      </c>
      <c r="BZ6" s="35">
        <f t="shared" si="8"/>
        <v>93.77</v>
      </c>
      <c r="CA6" s="34" t="str">
        <f>IF(CA7="","",IF(CA7="-","【-】","【"&amp;SUBSTITUTE(TEXT(CA7,"#,##0.00"),"-","△")&amp;"】"))</f>
        <v>【100.91】</v>
      </c>
      <c r="CB6" s="35">
        <f>IF(CB7="",NA(),CB7)</f>
        <v>353.81</v>
      </c>
      <c r="CC6" s="35">
        <f t="shared" ref="CC6:CK6" si="9">IF(CC7="",NA(),CC7)</f>
        <v>270.41000000000003</v>
      </c>
      <c r="CD6" s="35">
        <f t="shared" si="9"/>
        <v>205.42</v>
      </c>
      <c r="CE6" s="35">
        <f t="shared" si="9"/>
        <v>178.91</v>
      </c>
      <c r="CF6" s="35">
        <f t="shared" si="9"/>
        <v>177.01</v>
      </c>
      <c r="CG6" s="35">
        <f t="shared" si="9"/>
        <v>248.89</v>
      </c>
      <c r="CH6" s="35">
        <f t="shared" si="9"/>
        <v>250.84</v>
      </c>
      <c r="CI6" s="35">
        <f t="shared" si="9"/>
        <v>185.7</v>
      </c>
      <c r="CJ6" s="35">
        <f t="shared" si="9"/>
        <v>178.11</v>
      </c>
      <c r="CK6" s="35">
        <f t="shared" si="9"/>
        <v>165.57</v>
      </c>
      <c r="CL6" s="34" t="str">
        <f>IF(CL7="","",IF(CL7="-","【-】","【"&amp;SUBSTITUTE(TEXT(CL7,"#,##0.00"),"-","△")&amp;"】"))</f>
        <v>【136.86】</v>
      </c>
      <c r="CM6" s="35">
        <f>IF(CM7="",NA(),CM7)</f>
        <v>53.58</v>
      </c>
      <c r="CN6" s="35">
        <f t="shared" ref="CN6:CV6" si="10">IF(CN7="",NA(),CN7)</f>
        <v>54.14</v>
      </c>
      <c r="CO6" s="35">
        <f t="shared" si="10"/>
        <v>53.7</v>
      </c>
      <c r="CP6" s="35">
        <f t="shared" si="10"/>
        <v>55.04</v>
      </c>
      <c r="CQ6" s="35">
        <f t="shared" si="10"/>
        <v>53.86</v>
      </c>
      <c r="CR6" s="35">
        <f t="shared" si="10"/>
        <v>49.89</v>
      </c>
      <c r="CS6" s="35">
        <f t="shared" si="10"/>
        <v>49.39</v>
      </c>
      <c r="CT6" s="35">
        <f t="shared" si="10"/>
        <v>61.03</v>
      </c>
      <c r="CU6" s="35">
        <f t="shared" si="10"/>
        <v>59.55</v>
      </c>
      <c r="CV6" s="35">
        <f t="shared" si="10"/>
        <v>59.19</v>
      </c>
      <c r="CW6" s="34" t="str">
        <f>IF(CW7="","",IF(CW7="-","【-】","【"&amp;SUBSTITUTE(TEXT(CW7,"#,##0.00"),"-","△")&amp;"】"))</f>
        <v>【58.98】</v>
      </c>
      <c r="CX6" s="35">
        <f>IF(CX7="",NA(),CX7)</f>
        <v>90.47</v>
      </c>
      <c r="CY6" s="35">
        <f t="shared" ref="CY6:DG6" si="11">IF(CY7="",NA(),CY7)</f>
        <v>91.29</v>
      </c>
      <c r="CZ6" s="35">
        <f t="shared" si="11"/>
        <v>91.36</v>
      </c>
      <c r="DA6" s="35">
        <f t="shared" si="11"/>
        <v>92.02</v>
      </c>
      <c r="DB6" s="35">
        <f t="shared" si="11"/>
        <v>93.28</v>
      </c>
      <c r="DC6" s="35">
        <f t="shared" si="11"/>
        <v>84.73</v>
      </c>
      <c r="DD6" s="35">
        <f t="shared" si="11"/>
        <v>83.96</v>
      </c>
      <c r="DE6" s="35">
        <f t="shared" si="11"/>
        <v>86.83</v>
      </c>
      <c r="DF6" s="35">
        <f t="shared" si="11"/>
        <v>87.14</v>
      </c>
      <c r="DG6" s="35">
        <f t="shared" si="11"/>
        <v>86.66</v>
      </c>
      <c r="DH6" s="34" t="str">
        <f>IF(DH7="","",IF(DH7="-","【-】","【"&amp;SUBSTITUTE(TEXT(DH7,"#,##0.00"),"-","△")&amp;"】"))</f>
        <v>【95.20】</v>
      </c>
      <c r="DI6" s="35">
        <f>IF(DI7="",NA(),DI7)</f>
        <v>3.28</v>
      </c>
      <c r="DJ6" s="35">
        <f t="shared" ref="DJ6:DR6" si="12">IF(DJ7="",NA(),DJ7)</f>
        <v>6.56</v>
      </c>
      <c r="DK6" s="35">
        <f t="shared" si="12"/>
        <v>9.48</v>
      </c>
      <c r="DL6" s="35">
        <f t="shared" si="12"/>
        <v>12.56</v>
      </c>
      <c r="DM6" s="35">
        <f t="shared" si="12"/>
        <v>15.39</v>
      </c>
      <c r="DN6" s="35">
        <f t="shared" si="12"/>
        <v>21.09</v>
      </c>
      <c r="DO6" s="35">
        <f t="shared" si="12"/>
        <v>22.6</v>
      </c>
      <c r="DP6" s="35">
        <f t="shared" si="12"/>
        <v>14.26</v>
      </c>
      <c r="DQ6" s="35">
        <f t="shared" si="12"/>
        <v>15.21</v>
      </c>
      <c r="DR6" s="35">
        <f t="shared" si="12"/>
        <v>17.350000000000001</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0.01</v>
      </c>
      <c r="EC6" s="35">
        <f t="shared" si="13"/>
        <v>0.01</v>
      </c>
      <c r="ED6" s="34" t="str">
        <f>IF(ED7="","",IF(ED7="-","【-】","【"&amp;SUBSTITUTE(TEXT(ED7,"#,##0.00"),"-","△")&amp;"】"))</f>
        <v>【5.64】</v>
      </c>
      <c r="EE6" s="35">
        <f>IF(EE7="",NA(),EE7)</f>
        <v>0.01</v>
      </c>
      <c r="EF6" s="34">
        <f t="shared" ref="EF6:EN6" si="14">IF(EF7="",NA(),EF7)</f>
        <v>0</v>
      </c>
      <c r="EG6" s="34">
        <f t="shared" si="14"/>
        <v>0</v>
      </c>
      <c r="EH6" s="34">
        <f t="shared" si="14"/>
        <v>0</v>
      </c>
      <c r="EI6" s="34">
        <f t="shared" si="14"/>
        <v>0</v>
      </c>
      <c r="EJ6" s="35">
        <f t="shared" si="14"/>
        <v>0.03</v>
      </c>
      <c r="EK6" s="35">
        <f t="shared" si="14"/>
        <v>0.15</v>
      </c>
      <c r="EL6" s="35">
        <f t="shared" si="14"/>
        <v>0.01</v>
      </c>
      <c r="EM6" s="35">
        <f t="shared" si="14"/>
        <v>0.11</v>
      </c>
      <c r="EN6" s="35">
        <f t="shared" si="14"/>
        <v>0.09</v>
      </c>
      <c r="EO6" s="34" t="str">
        <f>IF(EO7="","",IF(EO7="-","【-】","【"&amp;SUBSTITUTE(TEXT(EO7,"#,##0.00"),"-","△")&amp;"】"))</f>
        <v>【0.23】</v>
      </c>
    </row>
    <row r="7" spans="1:148" s="36" customFormat="1" x14ac:dyDescent="0.15">
      <c r="A7" s="28"/>
      <c r="B7" s="37">
        <v>2018</v>
      </c>
      <c r="C7" s="37">
        <v>172090</v>
      </c>
      <c r="D7" s="37">
        <v>46</v>
      </c>
      <c r="E7" s="37">
        <v>17</v>
      </c>
      <c r="F7" s="37">
        <v>1</v>
      </c>
      <c r="G7" s="37">
        <v>0</v>
      </c>
      <c r="H7" s="37" t="s">
        <v>96</v>
      </c>
      <c r="I7" s="37" t="s">
        <v>97</v>
      </c>
      <c r="J7" s="37" t="s">
        <v>98</v>
      </c>
      <c r="K7" s="37" t="s">
        <v>99</v>
      </c>
      <c r="L7" s="37" t="s">
        <v>100</v>
      </c>
      <c r="M7" s="37" t="s">
        <v>101</v>
      </c>
      <c r="N7" s="38" t="s">
        <v>102</v>
      </c>
      <c r="O7" s="38">
        <v>63.86</v>
      </c>
      <c r="P7" s="38">
        <v>86.36</v>
      </c>
      <c r="Q7" s="38">
        <v>86.41</v>
      </c>
      <c r="R7" s="38">
        <v>2397</v>
      </c>
      <c r="S7" s="38">
        <v>35418</v>
      </c>
      <c r="T7" s="38">
        <v>64.44</v>
      </c>
      <c r="U7" s="38">
        <v>549.63</v>
      </c>
      <c r="V7" s="38">
        <v>30605</v>
      </c>
      <c r="W7" s="38">
        <v>14.13</v>
      </c>
      <c r="X7" s="38">
        <v>2165.96</v>
      </c>
      <c r="Y7" s="38">
        <v>104.39</v>
      </c>
      <c r="Z7" s="38">
        <v>108.02</v>
      </c>
      <c r="AA7" s="38">
        <v>110.22</v>
      </c>
      <c r="AB7" s="38">
        <v>115.59</v>
      </c>
      <c r="AC7" s="38">
        <v>104.02</v>
      </c>
      <c r="AD7" s="38">
        <v>108.69</v>
      </c>
      <c r="AE7" s="38">
        <v>110.8</v>
      </c>
      <c r="AF7" s="38">
        <v>105.73</v>
      </c>
      <c r="AG7" s="38">
        <v>108.38</v>
      </c>
      <c r="AH7" s="38">
        <v>108.43</v>
      </c>
      <c r="AI7" s="38">
        <v>108.69</v>
      </c>
      <c r="AJ7" s="38">
        <v>0</v>
      </c>
      <c r="AK7" s="38">
        <v>0</v>
      </c>
      <c r="AL7" s="38">
        <v>0</v>
      </c>
      <c r="AM7" s="38">
        <v>0</v>
      </c>
      <c r="AN7" s="38">
        <v>0</v>
      </c>
      <c r="AO7" s="38">
        <v>29.24</v>
      </c>
      <c r="AP7" s="38">
        <v>31.45</v>
      </c>
      <c r="AQ7" s="38">
        <v>14.68</v>
      </c>
      <c r="AR7" s="38">
        <v>12.78</v>
      </c>
      <c r="AS7" s="38">
        <v>12.89</v>
      </c>
      <c r="AT7" s="38">
        <v>3.28</v>
      </c>
      <c r="AU7" s="38">
        <v>14.27</v>
      </c>
      <c r="AV7" s="38">
        <v>12.08</v>
      </c>
      <c r="AW7" s="38">
        <v>12.12</v>
      </c>
      <c r="AX7" s="38">
        <v>30.61</v>
      </c>
      <c r="AY7" s="38">
        <v>37.340000000000003</v>
      </c>
      <c r="AZ7" s="38">
        <v>68.510000000000005</v>
      </c>
      <c r="BA7" s="38">
        <v>70.16</v>
      </c>
      <c r="BB7" s="38">
        <v>50.78</v>
      </c>
      <c r="BC7" s="38">
        <v>57.48</v>
      </c>
      <c r="BD7" s="38">
        <v>54.32</v>
      </c>
      <c r="BE7" s="38">
        <v>69.489999999999995</v>
      </c>
      <c r="BF7" s="38">
        <v>3586.74</v>
      </c>
      <c r="BG7" s="38">
        <v>2858.78</v>
      </c>
      <c r="BH7" s="38">
        <v>2259.15</v>
      </c>
      <c r="BI7" s="38">
        <v>2002.76</v>
      </c>
      <c r="BJ7" s="38">
        <v>1861.74</v>
      </c>
      <c r="BK7" s="38">
        <v>1203.71</v>
      </c>
      <c r="BL7" s="38">
        <v>1162.3599999999999</v>
      </c>
      <c r="BM7" s="38">
        <v>1053.93</v>
      </c>
      <c r="BN7" s="38">
        <v>1046.25</v>
      </c>
      <c r="BO7" s="38">
        <v>1000.94</v>
      </c>
      <c r="BP7" s="38">
        <v>682.78</v>
      </c>
      <c r="BQ7" s="38">
        <v>33.159999999999997</v>
      </c>
      <c r="BR7" s="38">
        <v>43.3</v>
      </c>
      <c r="BS7" s="38">
        <v>56.99</v>
      </c>
      <c r="BT7" s="38">
        <v>65.61</v>
      </c>
      <c r="BU7" s="38">
        <v>66.25</v>
      </c>
      <c r="BV7" s="38">
        <v>69.739999999999995</v>
      </c>
      <c r="BW7" s="38">
        <v>68.209999999999994</v>
      </c>
      <c r="BX7" s="38">
        <v>85.23</v>
      </c>
      <c r="BY7" s="38">
        <v>88.37</v>
      </c>
      <c r="BZ7" s="38">
        <v>93.77</v>
      </c>
      <c r="CA7" s="38">
        <v>100.91</v>
      </c>
      <c r="CB7" s="38">
        <v>353.81</v>
      </c>
      <c r="CC7" s="38">
        <v>270.41000000000003</v>
      </c>
      <c r="CD7" s="38">
        <v>205.42</v>
      </c>
      <c r="CE7" s="38">
        <v>178.91</v>
      </c>
      <c r="CF7" s="38">
        <v>177.01</v>
      </c>
      <c r="CG7" s="38">
        <v>248.89</v>
      </c>
      <c r="CH7" s="38">
        <v>250.84</v>
      </c>
      <c r="CI7" s="38">
        <v>185.7</v>
      </c>
      <c r="CJ7" s="38">
        <v>178.11</v>
      </c>
      <c r="CK7" s="38">
        <v>165.57</v>
      </c>
      <c r="CL7" s="38">
        <v>136.86000000000001</v>
      </c>
      <c r="CM7" s="38">
        <v>53.58</v>
      </c>
      <c r="CN7" s="38">
        <v>54.14</v>
      </c>
      <c r="CO7" s="38">
        <v>53.7</v>
      </c>
      <c r="CP7" s="38">
        <v>55.04</v>
      </c>
      <c r="CQ7" s="38">
        <v>53.86</v>
      </c>
      <c r="CR7" s="38">
        <v>49.89</v>
      </c>
      <c r="CS7" s="38">
        <v>49.39</v>
      </c>
      <c r="CT7" s="38">
        <v>61.03</v>
      </c>
      <c r="CU7" s="38">
        <v>59.55</v>
      </c>
      <c r="CV7" s="38">
        <v>59.19</v>
      </c>
      <c r="CW7" s="38">
        <v>58.98</v>
      </c>
      <c r="CX7" s="38">
        <v>90.47</v>
      </c>
      <c r="CY7" s="38">
        <v>91.29</v>
      </c>
      <c r="CZ7" s="38">
        <v>91.36</v>
      </c>
      <c r="DA7" s="38">
        <v>92.02</v>
      </c>
      <c r="DB7" s="38">
        <v>93.28</v>
      </c>
      <c r="DC7" s="38">
        <v>84.73</v>
      </c>
      <c r="DD7" s="38">
        <v>83.96</v>
      </c>
      <c r="DE7" s="38">
        <v>86.83</v>
      </c>
      <c r="DF7" s="38">
        <v>87.14</v>
      </c>
      <c r="DG7" s="38">
        <v>86.66</v>
      </c>
      <c r="DH7" s="38">
        <v>95.2</v>
      </c>
      <c r="DI7" s="38">
        <v>3.28</v>
      </c>
      <c r="DJ7" s="38">
        <v>6.56</v>
      </c>
      <c r="DK7" s="38">
        <v>9.48</v>
      </c>
      <c r="DL7" s="38">
        <v>12.56</v>
      </c>
      <c r="DM7" s="38">
        <v>15.39</v>
      </c>
      <c r="DN7" s="38">
        <v>21.09</v>
      </c>
      <c r="DO7" s="38">
        <v>22.6</v>
      </c>
      <c r="DP7" s="38">
        <v>14.26</v>
      </c>
      <c r="DQ7" s="38">
        <v>15.21</v>
      </c>
      <c r="DR7" s="38">
        <v>17.350000000000001</v>
      </c>
      <c r="DS7" s="38">
        <v>38.6</v>
      </c>
      <c r="DT7" s="38">
        <v>0</v>
      </c>
      <c r="DU7" s="38">
        <v>0</v>
      </c>
      <c r="DV7" s="38">
        <v>0</v>
      </c>
      <c r="DW7" s="38">
        <v>0</v>
      </c>
      <c r="DX7" s="38">
        <v>0</v>
      </c>
      <c r="DY7" s="38">
        <v>0</v>
      </c>
      <c r="DZ7" s="38">
        <v>0</v>
      </c>
      <c r="EA7" s="38">
        <v>0.01</v>
      </c>
      <c r="EB7" s="38">
        <v>0.01</v>
      </c>
      <c r="EC7" s="38">
        <v>0.01</v>
      </c>
      <c r="ED7" s="38">
        <v>5.64</v>
      </c>
      <c r="EE7" s="38">
        <v>0.01</v>
      </c>
      <c r="EF7" s="38">
        <v>0</v>
      </c>
      <c r="EG7" s="38">
        <v>0</v>
      </c>
      <c r="EH7" s="38">
        <v>0</v>
      </c>
      <c r="EI7" s="38">
        <v>0</v>
      </c>
      <c r="EJ7" s="38">
        <v>0.03</v>
      </c>
      <c r="EK7" s="38">
        <v>0.15</v>
      </c>
      <c r="EL7" s="38">
        <v>0.01</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2020-02-19T06:32:07Z</cp:lastPrinted>
  <dcterms:created xsi:type="dcterms:W3CDTF">2019-12-05T04:44:03Z</dcterms:created>
  <dcterms:modified xsi:type="dcterms:W3CDTF">2020-02-19T06:32:09Z</dcterms:modified>
  <cp:category/>
</cp:coreProperties>
</file>