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D:\017_農業集落排水事業関係\メール\H31(R1)\【公営企業】20200123125328総務課_Fw 【依頼】公営企業に係る経営比較分析表（平成30年度決算）の分析等について\files\別紙等一式\【経営比較分析表】2018_173240_47_1718\"/>
    </mc:Choice>
  </mc:AlternateContent>
  <xr:revisionPtr revIDLastSave="0" documentId="13_ncr:1_{773B922B-4F18-4B29-9EA0-93098E94FC04}" xr6:coauthVersionLast="36" xr6:coauthVersionMax="36" xr10:uidLastSave="{00000000-0000-0000-0000-000000000000}"/>
  <workbookProtection workbookAlgorithmName="SHA-512" workbookHashValue="3kGRou1/dGzRgC/6uRj7pYb4s8K0Gc9N20+J2MM2ozLKeqf0Lm9SMn/vsgQe8mgHVK33uY9wdSnc5EwFB9qFbg==" workbookSaltValue="F9FEJ+9DHUZM2Bz2B9pY7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L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<sst xmlns="http://schemas.openxmlformats.org/spreadsheetml/2006/main" count="228" uniqueCount="113">
  <si>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</si>
  <si>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</si>
  <si>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</si>
  <si>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</si>
  <si>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</si>
  <si>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</si>
  <si>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</si>
  <si>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</si>
  <si>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</si>
  <si>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</si>
  <si>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</si>
  <si>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</si>
  <si>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</si>
  <si>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</si>
  <si>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</si>
  <si>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</si>
  <si>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</si>
  <si>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</si>
  <si>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</si>
  <si>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</si>
  <si>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</si>
  <si>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</si>
  <si>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</si>
  <si>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</si>
  <si>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</si>
  <si>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</si>
  <si>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</si>
  <si>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</si>
  <si>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</si>
  <si>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</si>
  <si>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</si>
  <si>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</si>
  <si>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</si>
  <si>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</si>
  <si>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</si>
  <si>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</si>
  <si>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</si>
  <si>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</si>
  <si>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</si>
  <si>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</si>
  <si>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</si>
  <si>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</si>
  <si>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</si>
  <si>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</si>
  <si>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</si>
  <si>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</si>
  <si>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</si>
  <si>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</si>
  <si>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</si>
  <si>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</si>
  <si>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</si>
  <si>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</si>
  <si>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</si>
  <si>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</si>
  <si>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</si>
  <si>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</si>
  <si>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</si>
  <si>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</si>
  <si>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</si>
  <si>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</si>
  <si>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</si>
  <si>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</si>
  <si>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</si>
  <si>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</si>
  <si>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</si>
  <si>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</si>
  <si>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</si>
  <si>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</si>
  <si>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</si>
  <si>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</si>
  <si>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</si>
  <si>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</si>
  <si>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</si>
  <si>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</si>
  <si>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</si>
  <si>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</si>
  <si>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</si>
  <si>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</si>
  <si>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</si>
  <si>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</si>
  <si>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</si>
  <si>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</si>
  <si>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</si>
  <si>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</si>
  <si>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</si>
  <si>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</si>
  <si>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</si>
  <si>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</si>
  <si>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</si>
  <si>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</si>
  <si>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</si>
  <si>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</si>
  <si>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</si>
  <si>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</si>
  <si>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</si>
  <si>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</si>
  <si>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</si>
  <si>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</si>
  <si>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</si>
  <si>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</si>
  <si>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</si>
  <si>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</si>
  <si>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</si>
  <si>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</si>
  <si>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</si>
  <si>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</si>
  <si>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</si>
  <si>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</si>
  <si>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</si>
  <si>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</si>
  <si>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</si>
  <si>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下水道使用料の改定については、消費税率改定時をめどに見直しを検討しているが、将来にわたる施設の更新を織り込んで策定した計画に基づき、判断する。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89" eb="91">
      <t>カイテイ</t>
    </rPh>
    <rPh sb="97" eb="100">
      <t>ショウヒゼイ</t>
    </rPh>
    <rPh sb="100" eb="101">
      <t>リツ</t>
    </rPh>
    <rPh sb="101" eb="104">
      <t>カイテイジ</t>
    </rPh>
    <rPh sb="108" eb="110">
      <t>ミナオ</t>
    </rPh>
    <rPh sb="112" eb="114">
      <t>ケントウ</t>
    </rPh>
    <rPh sb="120" eb="122">
      <t>ショウライ</t>
    </rPh>
    <rPh sb="126" eb="128">
      <t>シセツ</t>
    </rPh>
    <rPh sb="129" eb="131">
      <t>コウシン</t>
    </rPh>
    <rPh sb="132" eb="133">
      <t>オ</t>
    </rPh>
    <rPh sb="134" eb="135">
      <t>コ</t>
    </rPh>
    <rPh sb="137" eb="139">
      <t>サクテイ</t>
    </rPh>
    <rPh sb="141" eb="143">
      <t>ケイカク</t>
    </rPh>
    <rPh sb="144" eb="145">
      <t>モト</t>
    </rPh>
    <rPh sb="148" eb="150">
      <t>ハンダン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</si>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</sst>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C-4195-86E1-14D9E2E8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0.11</c:v>
                </c:pt>
                <c:pt idx="2">
                  <c:v>0.05</c:v>
                </c:pt>
                <c:pt idx="3">
                  <c:v>0.44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C-4195-86E1-14D9E2E8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84.74</c:v>
                </c:pt>
                <c:pt idx="1">
                  <c:v>84.31</c:v>
                </c:pt>
                <c:pt idx="2">
                  <c:v>83.94</c:v>
                </c:pt>
                <c:pt idx="3">
                  <c:v>87.67</c:v>
                </c:pt>
                <c:pt idx="4">
                  <c:v>82.19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9-4D0C-9B28-66D8B28FF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58.47</c:v>
                </c:pt>
                <c:pt idx="1">
                  <c:v>57.3</c:v>
                </c:pt>
                <c:pt idx="2">
                  <c:v>56</c:v>
                </c:pt>
                <c:pt idx="3">
                  <c:v>56.01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9-4D0C-9B28-66D8B28FF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6-4EB2-A938-57CC7923D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88.58</c:v>
                </c:pt>
                <c:pt idx="1">
                  <c:v>89.43</c:v>
                </c:pt>
                <c:pt idx="2">
                  <c:v>89.51</c:v>
                </c:pt>
                <c:pt idx="3">
                  <c:v>89.77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6-4EB2-A938-57CC7923D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59.98</c:v>
                </c:pt>
                <c:pt idx="1">
                  <c:v>58.79</c:v>
                </c:pt>
                <c:pt idx="2">
                  <c:v>54.44</c:v>
                </c:pt>
                <c:pt idx="3">
                  <c:v>60.77</c:v>
                </c:pt>
                <c:pt idx="4">
                  <c:v>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D-4988-A01C-B754FAB93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D-4988-A01C-B754FAB93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8-4B95-B5C9-C70B98011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8-4B95-B5C9-C70B98011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5-4C7E-8F0B-76716D01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5-4C7E-8F0B-76716D01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C-444A-9C9B-B477B68F3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C-444A-9C9B-B477B68F3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1-4CE7-95CC-7B1E4754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1-4CE7-95CC-7B1E4754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1153.21</c:v>
                </c:pt>
                <c:pt idx="1">
                  <c:v>1043.21</c:v>
                </c:pt>
                <c:pt idx="2">
                  <c:v>928.97</c:v>
                </c:pt>
                <c:pt idx="3">
                  <c:v>785.26</c:v>
                </c:pt>
                <c:pt idx="4">
                  <c:v>659.42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1-47D5-9531-DBAAD9A0C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632.94000000000005</c:v>
                </c:pt>
                <c:pt idx="1">
                  <c:v>721.43</c:v>
                </c:pt>
                <c:pt idx="2">
                  <c:v>685.34</c:v>
                </c:pt>
                <c:pt idx="3">
                  <c:v>684.74</c:v>
                </c:pt>
                <c:pt idx="4">
                  <c:v>654.91999999999996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1-47D5-9531-DBAAD9A0C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50.07</c:v>
                </c:pt>
                <c:pt idx="1">
                  <c:v>49.83</c:v>
                </c:pt>
                <c:pt idx="2">
                  <c:v>46.49</c:v>
                </c:pt>
                <c:pt idx="3">
                  <c:v>50.72</c:v>
                </c:pt>
                <c:pt idx="4">
                  <c:v>53.69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A-4A2C-9B1A-AC497F9B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62.3</c:v>
                </c:pt>
                <c:pt idx="1">
                  <c:v>59.3</c:v>
                </c:pt>
                <c:pt idx="2">
                  <c:v>59.83</c:v>
                </c:pt>
                <c:pt idx="3">
                  <c:v>65.33</c:v>
                </c:pt>
                <c:pt idx="4">
                  <c:v>65.39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A-4A2C-9B1A-AC497F9B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154.96</c:v>
                </c:pt>
                <c:pt idx="1">
                  <c:v>156.88</c:v>
                </c:pt>
                <c:pt idx="2">
                  <c:v>169.42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9-417A-A94B-E56FBF1B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235.07</c:v>
                </c:pt>
                <c:pt idx="1">
                  <c:v>248.14</c:v>
                </c:pt>
                <c:pt idx="2">
                  <c:v>246.66</c:v>
                </c:pt>
                <c:pt idx="3">
                  <c:v>227.43</c:v>
                </c:pt>
                <c:pt idx="4">
                  <c:v>230.88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9-417A-A94B-E56FBF1B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Q1" zoomScale="70" zoomScaleNormal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石川県　川北町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6263</v>
      </c>
      <c r="AM8" s="68"/>
      <c r="AN8" s="68"/>
      <c r="AO8" s="68"/>
      <c r="AP8" s="68"/>
      <c r="AQ8" s="68"/>
      <c r="AR8" s="68"/>
      <c r="AS8" s="68"/>
      <c r="AT8" s="67">
        <f>データ!T6</f>
        <v>14.64</v>
      </c>
      <c r="AU8" s="67"/>
      <c r="AV8" s="67"/>
      <c r="AW8" s="67"/>
      <c r="AX8" s="67"/>
      <c r="AY8" s="67"/>
      <c r="AZ8" s="67"/>
      <c r="BA8" s="67"/>
      <c r="BB8" s="67">
        <f>データ!U6</f>
        <v>427.8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100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2000</v>
      </c>
      <c r="AE10" s="68"/>
      <c r="AF10" s="68"/>
      <c r="AG10" s="68"/>
      <c r="AH10" s="68"/>
      <c r="AI10" s="68"/>
      <c r="AJ10" s="68"/>
      <c r="AK10" s="2"/>
      <c r="AL10" s="68">
        <f>データ!V6</f>
        <v>6223</v>
      </c>
      <c r="AM10" s="68"/>
      <c r="AN10" s="68"/>
      <c r="AO10" s="68"/>
      <c r="AP10" s="68"/>
      <c r="AQ10" s="68"/>
      <c r="AR10" s="68"/>
      <c r="AS10" s="68"/>
      <c r="AT10" s="67">
        <f>データ!W6</f>
        <v>1.22</v>
      </c>
      <c r="AU10" s="67"/>
      <c r="AV10" s="67"/>
      <c r="AW10" s="67"/>
      <c r="AX10" s="67"/>
      <c r="AY10" s="67"/>
      <c r="AZ10" s="67"/>
      <c r="BA10" s="67"/>
      <c r="BB10" s="67">
        <f>データ!X6</f>
        <v>5100.82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+HYGyla6h83m3azx8lOSObxmD84/4Tmt+QZ3A75CU2Df8NJjai3Y3t6a6rtb6dmT6mqUlnsP007nRTqcl5xA1A==" saltValue="XyCn7ddNgpMaqTR1f76Qu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173240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石川県　川北町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100</v>
      </c>
      <c r="R6" s="34">
        <f t="shared" si="3"/>
        <v>2000</v>
      </c>
      <c r="S6" s="34">
        <f t="shared" si="3"/>
        <v>6263</v>
      </c>
      <c r="T6" s="34">
        <f t="shared" si="3"/>
        <v>14.64</v>
      </c>
      <c r="U6" s="34">
        <f t="shared" si="3"/>
        <v>427.8</v>
      </c>
      <c r="V6" s="34">
        <f t="shared" si="3"/>
        <v>6223</v>
      </c>
      <c r="W6" s="34">
        <f t="shared" si="3"/>
        <v>1.22</v>
      </c>
      <c r="X6" s="34">
        <f t="shared" si="3"/>
        <v>5100.82</v>
      </c>
      <c r="Y6" s="35">
        <f>IF(Y7="",NA(),Y7)</f>
        <v>59.98</v>
      </c>
      <c r="Z6" s="35">
        <f t="shared" ref="Z6:AH6" si="4">IF(Z7="",NA(),Z7)</f>
        <v>58.79</v>
      </c>
      <c r="AA6" s="35">
        <f t="shared" si="4"/>
        <v>54.44</v>
      </c>
      <c r="AB6" s="35">
        <f t="shared" si="4"/>
        <v>60.77</v>
      </c>
      <c r="AC6" s="35">
        <f t="shared" si="4"/>
        <v>65.400000000000006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1153.21</v>
      </c>
      <c r="BG6" s="35">
        <f t="shared" ref="BG6:BO6" si="7">IF(BG7="",NA(),BG7)</f>
        <v>1043.21</v>
      </c>
      <c r="BH6" s="35">
        <f t="shared" si="7"/>
        <v>928.97</v>
      </c>
      <c r="BI6" s="35">
        <f t="shared" si="7"/>
        <v>785.26</v>
      </c>
      <c r="BJ6" s="35">
        <f t="shared" si="7"/>
        <v>659.42</v>
      </c>
      <c r="BK6" s="35">
        <f t="shared" si="7"/>
        <v>632.94000000000005</v>
      </c>
      <c r="BL6" s="35">
        <f t="shared" si="7"/>
        <v>721.43</v>
      </c>
      <c r="BM6" s="35">
        <f t="shared" si="7"/>
        <v>685.34</v>
      </c>
      <c r="BN6" s="35">
        <f t="shared" si="7"/>
        <v>684.74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>
        <f>IF(BQ7="",NA(),BQ7)</f>
        <v>50.07</v>
      </c>
      <c r="BR6" s="35">
        <f t="shared" ref="BR6:BZ6" si="8">IF(BR7="",NA(),BR7)</f>
        <v>49.83</v>
      </c>
      <c r="BS6" s="35">
        <f t="shared" si="8"/>
        <v>46.49</v>
      </c>
      <c r="BT6" s="35">
        <f t="shared" si="8"/>
        <v>50.72</v>
      </c>
      <c r="BU6" s="35">
        <f t="shared" si="8"/>
        <v>53.69</v>
      </c>
      <c r="BV6" s="35">
        <f t="shared" si="8"/>
        <v>62.3</v>
      </c>
      <c r="BW6" s="35">
        <f t="shared" si="8"/>
        <v>59.3</v>
      </c>
      <c r="BX6" s="35">
        <f t="shared" si="8"/>
        <v>59.83</v>
      </c>
      <c r="BY6" s="35">
        <f t="shared" si="8"/>
        <v>65.33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>
        <f>IF(CB7="",NA(),CB7)</f>
        <v>154.96</v>
      </c>
      <c r="CC6" s="35">
        <f t="shared" ref="CC6:CK6" si="9">IF(CC7="",NA(),CC7)</f>
        <v>156.88</v>
      </c>
      <c r="CD6" s="35">
        <f t="shared" si="9"/>
        <v>169.42</v>
      </c>
      <c r="CE6" s="35">
        <f t="shared" si="9"/>
        <v>150</v>
      </c>
      <c r="CF6" s="35">
        <f t="shared" si="9"/>
        <v>150</v>
      </c>
      <c r="CG6" s="35">
        <f t="shared" si="9"/>
        <v>235.07</v>
      </c>
      <c r="CH6" s="35">
        <f t="shared" si="9"/>
        <v>248.14</v>
      </c>
      <c r="CI6" s="35">
        <f t="shared" si="9"/>
        <v>246.66</v>
      </c>
      <c r="CJ6" s="35">
        <f t="shared" si="9"/>
        <v>227.43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>
        <f>IF(CM7="",NA(),CM7)</f>
        <v>84.74</v>
      </c>
      <c r="CN6" s="35">
        <f t="shared" ref="CN6:CV6" si="10">IF(CN7="",NA(),CN7)</f>
        <v>84.31</v>
      </c>
      <c r="CO6" s="35">
        <f t="shared" si="10"/>
        <v>83.94</v>
      </c>
      <c r="CP6" s="35">
        <f t="shared" si="10"/>
        <v>87.67</v>
      </c>
      <c r="CQ6" s="35">
        <f t="shared" si="10"/>
        <v>82.19</v>
      </c>
      <c r="CR6" s="35">
        <f t="shared" si="10"/>
        <v>58.47</v>
      </c>
      <c r="CS6" s="35">
        <f t="shared" si="10"/>
        <v>57.3</v>
      </c>
      <c r="CT6" s="35">
        <f t="shared" si="10"/>
        <v>56</v>
      </c>
      <c r="CU6" s="35">
        <f t="shared" si="10"/>
        <v>56.01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88.58</v>
      </c>
      <c r="DD6" s="35">
        <f t="shared" si="11"/>
        <v>89.43</v>
      </c>
      <c r="DE6" s="35">
        <f t="shared" si="11"/>
        <v>89.51</v>
      </c>
      <c r="DF6" s="35">
        <f t="shared" si="11"/>
        <v>89.77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0.25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0.11</v>
      </c>
      <c r="EL6" s="35">
        <f t="shared" si="14"/>
        <v>0.05</v>
      </c>
      <c r="EM6" s="35">
        <f t="shared" si="14"/>
        <v>0.44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173240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100</v>
      </c>
      <c r="Q7" s="38">
        <v>100</v>
      </c>
      <c r="R7" s="38">
        <v>2000</v>
      </c>
      <c r="S7" s="38">
        <v>6263</v>
      </c>
      <c r="T7" s="38">
        <v>14.64</v>
      </c>
      <c r="U7" s="38">
        <v>427.8</v>
      </c>
      <c r="V7" s="38">
        <v>6223</v>
      </c>
      <c r="W7" s="38">
        <v>1.22</v>
      </c>
      <c r="X7" s="38">
        <v>5100.82</v>
      </c>
      <c r="Y7" s="38">
        <v>59.98</v>
      </c>
      <c r="Z7" s="38">
        <v>58.79</v>
      </c>
      <c r="AA7" s="38">
        <v>54.44</v>
      </c>
      <c r="AB7" s="38">
        <v>60.77</v>
      </c>
      <c r="AC7" s="38">
        <v>65.400000000000006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1153.21</v>
      </c>
      <c r="BG7" s="38">
        <v>1043.21</v>
      </c>
      <c r="BH7" s="38">
        <v>928.97</v>
      </c>
      <c r="BI7" s="38">
        <v>785.26</v>
      </c>
      <c r="BJ7" s="38">
        <v>659.42</v>
      </c>
      <c r="BK7" s="38">
        <v>632.94000000000005</v>
      </c>
      <c r="BL7" s="38">
        <v>721.43</v>
      </c>
      <c r="BM7" s="38">
        <v>685.34</v>
      </c>
      <c r="BN7" s="38">
        <v>684.74</v>
      </c>
      <c r="BO7" s="38">
        <v>654.91999999999996</v>
      </c>
      <c r="BP7" s="38">
        <v>747.76</v>
      </c>
      <c r="BQ7" s="38">
        <v>50.07</v>
      </c>
      <c r="BR7" s="38">
        <v>49.83</v>
      </c>
      <c r="BS7" s="38">
        <v>46.49</v>
      </c>
      <c r="BT7" s="38">
        <v>50.72</v>
      </c>
      <c r="BU7" s="38">
        <v>53.69</v>
      </c>
      <c r="BV7" s="38">
        <v>62.3</v>
      </c>
      <c r="BW7" s="38">
        <v>59.3</v>
      </c>
      <c r="BX7" s="38">
        <v>59.83</v>
      </c>
      <c r="BY7" s="38">
        <v>65.33</v>
      </c>
      <c r="BZ7" s="38">
        <v>65.39</v>
      </c>
      <c r="CA7" s="38">
        <v>59.51</v>
      </c>
      <c r="CB7" s="38">
        <v>154.96</v>
      </c>
      <c r="CC7" s="38">
        <v>156.88</v>
      </c>
      <c r="CD7" s="38">
        <v>169.42</v>
      </c>
      <c r="CE7" s="38">
        <v>150</v>
      </c>
      <c r="CF7" s="38">
        <v>150</v>
      </c>
      <c r="CG7" s="38">
        <v>235.07</v>
      </c>
      <c r="CH7" s="38">
        <v>248.14</v>
      </c>
      <c r="CI7" s="38">
        <v>246.66</v>
      </c>
      <c r="CJ7" s="38">
        <v>227.43</v>
      </c>
      <c r="CK7" s="38">
        <v>230.88</v>
      </c>
      <c r="CL7" s="38">
        <v>261.45999999999998</v>
      </c>
      <c r="CM7" s="38">
        <v>84.74</v>
      </c>
      <c r="CN7" s="38">
        <v>84.31</v>
      </c>
      <c r="CO7" s="38">
        <v>83.94</v>
      </c>
      <c r="CP7" s="38">
        <v>87.67</v>
      </c>
      <c r="CQ7" s="38">
        <v>82.19</v>
      </c>
      <c r="CR7" s="38">
        <v>58.47</v>
      </c>
      <c r="CS7" s="38">
        <v>57.3</v>
      </c>
      <c r="CT7" s="38">
        <v>56</v>
      </c>
      <c r="CU7" s="38">
        <v>56.01</v>
      </c>
      <c r="CV7" s="38">
        <v>56.72</v>
      </c>
      <c r="CW7" s="38">
        <v>52.23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88.58</v>
      </c>
      <c r="DD7" s="38">
        <v>89.43</v>
      </c>
      <c r="DE7" s="38">
        <v>89.51</v>
      </c>
      <c r="DF7" s="38">
        <v>89.77</v>
      </c>
      <c r="DG7" s="38">
        <v>90.04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0.25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0.11</v>
      </c>
      <c r="EL7" s="38">
        <v>0.05</v>
      </c>
      <c r="EM7" s="38">
        <v>0.44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2019-12-05T05:19:04Z</dcterms:created>
  <dcterms:modified xsi:type="dcterms:W3CDTF">2020-02-13T01:40:39Z</dcterms:modified>
  <cp:category/>
</cp:coreProperties>
</file>