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8aJVvD6l3/RNlMCIScFi2LxaBezy7tpWRrA8JEByV5gHnY5izQ0ZG5WD41dpaN3dS3ZIyuyV33pCIhsymfM5Q==" workbookSaltValue="SzqcN/nabzLnoyr28uuHWw==" workbookSpinCount="100000" lockStructure="1"/>
  <bookViews>
    <workbookView xWindow="0" yWindow="0" windowWidth="15360" windowHeight="7635"/>
  </bookViews>
  <sheets>
    <sheet name="法適用_水道事業" sheetId="4" r:id="rId1"/>
    <sheet name="データ" sheetId="5" state="hidden" r:id="rId2"/>
  </sheets>
  <calcPr calcId="14562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<sst xmlns="http://schemas.openxmlformats.org/spreadsheetml/2006/main" count="220" uniqueCount="107">
  <si>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</si>
  <si>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</si>
  <si>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</si>
  <si>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</si>
  <si>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</si>
  <si>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</si>
  <si>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</si>
  <si>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</si>
  <si>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</si>
  <si>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</si>
  <si>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</si>
  <si>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</si>
  <si>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</si>
  <si>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</si>
  <si>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</si>
  <si>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</si>
  <si>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</si>
  <si>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</si>
  <si>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</si>
  <si>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</si>
  <si>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</si>
  <si>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</si>
  <si>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</si>
  <si>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</si>
  <si>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</si>
  <si>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</si>
  <si>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</si>
  <si>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</si>
  <si>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</si>
  <si>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</si>
  <si>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</si>
  <si>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</si>
  <si>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</si>
  <si>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</si>
  <si>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</si>
  <si>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</si>
  <si>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</si>
  <si>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</si>
  <si>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</si>
  <si>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</si>
  <si>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</si>
  <si>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</si>
  <si>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</si>
  <si>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</si>
  <si>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</si>
  <si>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</si>
  <si>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</si>
  <si>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</si>
  <si>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</si>
  <si>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</si>
  <si>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</si>
  <si>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</si>
  <si>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</si>
  <si>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</si>
  <si>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</si>
  <si>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</si>
  <si>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</si>
  <si>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</si>
  <si>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</si>
  <si>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</si>
  <si>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</si>
  <si>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</si>
  <si>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</si>
  <si>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</si>
  <si>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</si>
  <si>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</si>
  <si>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</si>
  <si>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</si>
  <si>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</si>
  <si>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</si>
  <si>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</si>
  <si>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</si>
  <si>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</si>
  <si>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</si>
  <si>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</si>
  <si>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</si>
  <si>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</si>
  <si>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</si>
  <si>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</si>
  <si>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</si>
  <si>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</si>
  <si>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</si>
  <si>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</si>
  <si>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</si>
  <si>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</si>
  <si>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</si>
  <si>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</si>
  <si>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</si>
  <si>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</si>
  <si>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</si>
  <si>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</si>
  <si>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</si>
  <si>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内灘町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</si>
  <si>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</si>
  <si>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</si>
  <si>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</si>
  <si>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</si>
  <si>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</si>
  <si>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</si>
  <si>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</si>
  <si>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</si>
  <si>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</si>
  <si>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</si>
  <si>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</si>
  <si>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比率は平成30年度で類似団体平均値を上回っている。一方で、管路の経年化率は類似団体平均値程度となっているが、施設老朽化が今後さらに進んでいくことが想定されるので、平成27年度に策定したアセットマネジメントに基づき計画的かつ確実な施設更新・耐震化を推進していく必要がある。</t>
    <rPh sb="1" eb="3">
      <t>ユウケイ</t>
    </rPh>
    <rPh sb="3" eb="5">
      <t>コテイ</t>
    </rPh>
    <rPh sb="5" eb="7">
      <t>シサン</t>
    </rPh>
    <rPh sb="7" eb="9">
      <t>ゲンカ</t>
    </rPh>
    <rPh sb="9" eb="11">
      <t>ショウキャク</t>
    </rPh>
    <rPh sb="11" eb="13">
      <t>ヒリツ</t>
    </rPh>
    <rPh sb="14" eb="16">
      <t>ヘイセイ</t>
    </rPh>
    <rPh sb="18" eb="20">
      <t>ネンド</t>
    </rPh>
    <rPh sb="21" eb="23">
      <t>ルイジ</t>
    </rPh>
    <rPh sb="23" eb="25">
      <t>ダンタイ</t>
    </rPh>
    <rPh sb="25" eb="27">
      <t>ヘイキン</t>
    </rPh>
    <rPh sb="27" eb="28">
      <t>アタイ</t>
    </rPh>
    <rPh sb="29" eb="31">
      <t>ウワマワ</t>
    </rPh>
    <rPh sb="36" eb="38">
      <t>イッポウ</t>
    </rPh>
    <rPh sb="40" eb="41">
      <t>カン</t>
    </rPh>
    <rPh sb="41" eb="42">
      <t>ロ</t>
    </rPh>
    <rPh sb="43" eb="46">
      <t>ケイネンカ</t>
    </rPh>
    <rPh sb="46" eb="47">
      <t>リツ</t>
    </rPh>
    <rPh sb="48" eb="50">
      <t>ルイジ</t>
    </rPh>
    <rPh sb="50" eb="52">
      <t>ダンタイ</t>
    </rPh>
    <rPh sb="52" eb="54">
      <t>ヘイキン</t>
    </rPh>
    <rPh sb="54" eb="55">
      <t>アタイ</t>
    </rPh>
    <rPh sb="55" eb="57">
      <t>テイド</t>
    </rPh>
    <rPh sb="65" eb="67">
      <t>シセツ</t>
    </rPh>
    <rPh sb="67" eb="70">
      <t>ロウキュウカ</t>
    </rPh>
    <rPh sb="71" eb="73">
      <t>コンゴ</t>
    </rPh>
    <rPh sb="76" eb="77">
      <t>スス</t>
    </rPh>
    <rPh sb="84" eb="86">
      <t>ソウテイ</t>
    </rPh>
    <rPh sb="92" eb="94">
      <t>ヘ</t>
    </rPh>
    <rPh sb="96" eb="98">
      <t>ネンド</t>
    </rPh>
    <rPh sb="99" eb="101">
      <t>サクテイ</t>
    </rPh>
    <rPh sb="114" eb="115">
      <t>モト</t>
    </rPh>
    <rPh sb="117" eb="120">
      <t>ケイカクテキ</t>
    </rPh>
    <rPh sb="122" eb="124">
      <t>カクジツ</t>
    </rPh>
    <rPh sb="125" eb="127">
      <t>シセツ</t>
    </rPh>
    <rPh sb="127" eb="129">
      <t>コウシン</t>
    </rPh>
    <rPh sb="130" eb="132">
      <t>タイシン</t>
    </rPh>
    <rPh sb="140" eb="142">
      <t>ヒツヨウ</t>
    </rPh>
    <phoneticPr fontId="4"/>
  </si>
  <si>
    <t>　現段階では収益性や財務の健全性、効率性は良好であるといえるが、施設の老朽化が進んでいることから、経営戦略を策定し、効率的かつ効果的な施設の更新・耐震化と更新財源を確保するための財政運営の確立を着実に推進していく必要がある。</t>
    <rPh sb="1" eb="4">
      <t>ゲンダンカイ</t>
    </rPh>
    <rPh sb="6" eb="9">
      <t>シュウエキセイ</t>
    </rPh>
    <rPh sb="10" eb="12">
      <t>ザイム</t>
    </rPh>
    <rPh sb="13" eb="16">
      <t>ケンゼンセイ</t>
    </rPh>
    <rPh sb="17" eb="20">
      <t>コウリツセイ</t>
    </rPh>
    <rPh sb="21" eb="23">
      <t>リョウコウ</t>
    </rPh>
    <rPh sb="32" eb="34">
      <t>シセツ</t>
    </rPh>
    <rPh sb="35" eb="38">
      <t>ロウキュウカ</t>
    </rPh>
    <rPh sb="39" eb="40">
      <t>スス</t>
    </rPh>
    <rPh sb="49" eb="51">
      <t>ケイエイ</t>
    </rPh>
    <rPh sb="51" eb="53">
      <t>センリャク</t>
    </rPh>
    <rPh sb="54" eb="56">
      <t>サクテイ</t>
    </rPh>
    <rPh sb="58" eb="61">
      <t>コウリツテキ</t>
    </rPh>
    <rPh sb="63" eb="66">
      <t>コウカテキ</t>
    </rPh>
    <rPh sb="67" eb="69">
      <t>シセツ</t>
    </rPh>
    <rPh sb="70" eb="72">
      <t>コウシン</t>
    </rPh>
    <rPh sb="73" eb="75">
      <t>タイシン</t>
    </rPh>
    <rPh sb="89" eb="91">
      <t>ザイセイ</t>
    </rPh>
    <rPh sb="91" eb="93">
      <t>ウンエイ</t>
    </rPh>
    <rPh sb="94" eb="96">
      <t>カクリツ</t>
    </rPh>
    <rPh sb="97" eb="99">
      <t>チャクジツ</t>
    </rPh>
    <phoneticPr fontId="4"/>
  </si>
  <si>
    <t>（１）健全性について
　経常収支比率は100％を上回っており、料金回収率も前年度と比較し98％程度まで上昇したことから、コスト削減及び業務の効率化が図られたと判断できる。
　また、累積欠損金がなく、企業債残高対給水収益比率が類似団体平均値を下回っていることから財務の健全性は確保されているといえる。
（２）効率性について
　給水原価が類似団体平均値を下回っており、施設利用率は類似団体平均値を上回っていることから、施設の効率性は比較的良好といえる。
　また、有収率は平成30年度で98％超であり、類似団体平均を大きく上回っている。石綿セメント管更新事業の効果が発揮され、良好な配管状況といえる。</t>
    <rPh sb="3" eb="6">
      <t>ケンゼンセイ</t>
    </rPh>
    <rPh sb="12" eb="14">
      <t>ケイジョウ</t>
    </rPh>
    <rPh sb="14" eb="16">
      <t>シュウシ</t>
    </rPh>
    <rPh sb="16" eb="18">
      <t>ヒリツ</t>
    </rPh>
    <rPh sb="24" eb="26">
      <t>ウワマワ</t>
    </rPh>
    <rPh sb="31" eb="33">
      <t>リョウキン</t>
    </rPh>
    <rPh sb="33" eb="35">
      <t>カイシュウ</t>
    </rPh>
    <rPh sb="35" eb="36">
      <t>リツ</t>
    </rPh>
    <rPh sb="37" eb="40">
      <t>ゼンネンド</t>
    </rPh>
    <rPh sb="41" eb="43">
      <t>ヒカク</t>
    </rPh>
    <rPh sb="47" eb="49">
      <t>テイド</t>
    </rPh>
    <rPh sb="51" eb="53">
      <t>ジョウショウ</t>
    </rPh>
    <rPh sb="63" eb="65">
      <t>サクゲン</t>
    </rPh>
    <rPh sb="65" eb="66">
      <t>オヨ</t>
    </rPh>
    <rPh sb="67" eb="69">
      <t>ギョウム</t>
    </rPh>
    <rPh sb="70" eb="73">
      <t>コウリツカ</t>
    </rPh>
    <rPh sb="74" eb="75">
      <t>ハカ</t>
    </rPh>
    <rPh sb="79" eb="81">
      <t>ハンダン</t>
    </rPh>
    <rPh sb="90" eb="92">
      <t>ルイセキ</t>
    </rPh>
    <rPh sb="92" eb="95">
      <t>ケッソンキン</t>
    </rPh>
    <rPh sb="99" eb="101">
      <t>キギョウ</t>
    </rPh>
    <rPh sb="101" eb="102">
      <t>サイ</t>
    </rPh>
    <rPh sb="102" eb="104">
      <t>ザンダカ</t>
    </rPh>
    <rPh sb="104" eb="105">
      <t>タイ</t>
    </rPh>
    <rPh sb="105" eb="107">
      <t>キュウスイ</t>
    </rPh>
    <rPh sb="107" eb="109">
      <t>シュウエキ</t>
    </rPh>
    <rPh sb="109" eb="111">
      <t>ヒリツ</t>
    </rPh>
    <rPh sb="112" eb="114">
      <t>ルイジ</t>
    </rPh>
    <rPh sb="114" eb="116">
      <t>ダンタイ</t>
    </rPh>
    <rPh sb="116" eb="118">
      <t>ヘイキン</t>
    </rPh>
    <rPh sb="118" eb="119">
      <t>アタイ</t>
    </rPh>
    <rPh sb="120" eb="122">
      <t>シタマワ</t>
    </rPh>
    <rPh sb="130" eb="132">
      <t>ザイム</t>
    </rPh>
    <rPh sb="133" eb="136">
      <t>ケンゼンセイ</t>
    </rPh>
    <rPh sb="137" eb="139">
      <t>カクホ</t>
    </rPh>
    <rPh sb="153" eb="156">
      <t>コウリツセイ</t>
    </rPh>
    <rPh sb="162" eb="164">
      <t>キュウスイ</t>
    </rPh>
    <rPh sb="164" eb="166">
      <t>ゲンカ</t>
    </rPh>
    <rPh sb="167" eb="169">
      <t>ルイジ</t>
    </rPh>
    <rPh sb="169" eb="171">
      <t>ダンタイ</t>
    </rPh>
    <rPh sb="171" eb="173">
      <t>ヘイキン</t>
    </rPh>
    <rPh sb="173" eb="174">
      <t>アタイ</t>
    </rPh>
    <rPh sb="175" eb="177">
      <t>シタマワ</t>
    </rPh>
    <rPh sb="182" eb="184">
      <t>シセツ</t>
    </rPh>
    <rPh sb="184" eb="187">
      <t>リヨウリツ</t>
    </rPh>
    <rPh sb="188" eb="190">
      <t>ルイジ</t>
    </rPh>
    <rPh sb="190" eb="192">
      <t>ダンタイ</t>
    </rPh>
    <rPh sb="192" eb="194">
      <t>ヘイキン</t>
    </rPh>
    <rPh sb="194" eb="195">
      <t>アタイ</t>
    </rPh>
    <rPh sb="207" eb="209">
      <t>シセツ</t>
    </rPh>
    <rPh sb="210" eb="213">
      <t>コウリツセイ</t>
    </rPh>
    <rPh sb="214" eb="217">
      <t>ヒカクテキ</t>
    </rPh>
    <rPh sb="217" eb="219">
      <t>リョウコウ</t>
    </rPh>
    <rPh sb="233" eb="235">
      <t>ヘイセイ</t>
    </rPh>
    <rPh sb="237" eb="238">
      <t>ネン</t>
    </rPh>
    <rPh sb="285" eb="287">
      <t>リョウコウ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</si>
</sst>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0.96</c:v>
                </c:pt>
                <c:pt idx="1">
                  <c:v>0.92</c:v>
                </c:pt>
                <c:pt idx="2">
                  <c:v>1.1399999999999999</c:v>
                </c:pt>
                <c:pt idx="3">
                  <c:v>1.08</c:v>
                </c:pt>
                <c:pt idx="4">
                  <c:v>0.99</c:v>
                </c:pt>
              </c:numCache>
            </c:numRef>
          </c:val>
          <c:extLst xmlns:c16r2="http://schemas.microsoft.com/office/drawing/2015/06/chart">
            <c:ext xmlns:c16="http://schemas.microsoft.com/office/drawing/2014/chart" uri="{C3380CC4-5D6E-409C-BE32-E72D297353CC}">
              <c16:uniqueId val="{00000000-8839-4D39-874C-411491D1B07E}"/>
            </c:ext>
          </c:extLst>
        </c:ser>
        <c:dLbls>
          <c:showLegendKey val="0"/>
          <c:showVal val="0"/>
          <c:showCatName val="0"/>
          <c:showSerName val="0"/>
          <c:showPercent val="0"/>
          <c:showBubbleSize val="0"/>
        </c:dLbls>
        <c:gapWidth val="150"/>
        <c:axId val="68421120"/>
        <c:axId val="684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8839-4D39-874C-411491D1B07E}"/>
            </c:ext>
          </c:extLst>
        </c:ser>
        <c:dLbls>
          <c:showLegendKey val="0"/>
          <c:showVal val="0"/>
          <c:showCatName val="0"/>
          <c:showSerName val="0"/>
          <c:showPercent val="0"/>
          <c:showBubbleSize val="0"/>
        </c:dLbls>
        <c:marker val="1"/>
        <c:smooth val="0"/>
        <c:axId val="68421120"/>
        <c:axId val="68423040"/>
      </c:lineChart>
      <c:dateAx>
        <c:axId val="68421120"/>
        <c:scaling>
          <c:orientation val="minMax"/>
        </c:scaling>
        <c:delete val="1"/>
        <c:axPos val="b"/>
        <c:numFmt formatCode="ge" sourceLinked="1"/>
        <c:majorTickMark val="none"/>
        <c:minorTickMark val="none"/>
        <c:tickLblPos val="none"/>
        <c:crossAx val="68423040"/>
        <c:crosses val="autoZero"/>
        <c:auto val="1"/>
        <c:lblOffset val="100"/>
        <c:baseTimeUnit val="years"/>
      </c:dateAx>
      <c:valAx>
        <c:axId val="684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4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63.23</c:v>
                </c:pt>
                <c:pt idx="1">
                  <c:v>62.15</c:v>
                </c:pt>
                <c:pt idx="2">
                  <c:v>65.599999999999994</c:v>
                </c:pt>
                <c:pt idx="3">
                  <c:v>66.67</c:v>
                </c:pt>
                <c:pt idx="4">
                  <c:v>64.72</c:v>
                </c:pt>
              </c:numCache>
            </c:numRef>
          </c:val>
          <c:extLst xmlns:c16r2="http://schemas.microsoft.com/office/drawing/2015/06/chart">
            <c:ext xmlns:c16="http://schemas.microsoft.com/office/drawing/2014/chart" uri="{C3380CC4-5D6E-409C-BE32-E72D297353CC}">
              <c16:uniqueId val="{00000000-A305-47B5-8AF6-C799A1F28F83}"/>
            </c:ext>
          </c:extLst>
        </c:ser>
        <c:dLbls>
          <c:showLegendKey val="0"/>
          <c:showVal val="0"/>
          <c:showCatName val="0"/>
          <c:showSerName val="0"/>
          <c:showPercent val="0"/>
          <c:showBubbleSize val="0"/>
        </c:dLbls>
        <c:gapWidth val="150"/>
        <c:axId val="70100480"/>
        <c:axId val="7010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A305-47B5-8AF6-C799A1F28F83}"/>
            </c:ext>
          </c:extLst>
        </c:ser>
        <c:dLbls>
          <c:showLegendKey val="0"/>
          <c:showVal val="0"/>
          <c:showCatName val="0"/>
          <c:showSerName val="0"/>
          <c:showPercent val="0"/>
          <c:showBubbleSize val="0"/>
        </c:dLbls>
        <c:marker val="1"/>
        <c:smooth val="0"/>
        <c:axId val="70100480"/>
        <c:axId val="70102400"/>
      </c:lineChart>
      <c:dateAx>
        <c:axId val="70100480"/>
        <c:scaling>
          <c:orientation val="minMax"/>
        </c:scaling>
        <c:delete val="1"/>
        <c:axPos val="b"/>
        <c:numFmt formatCode="ge" sourceLinked="1"/>
        <c:majorTickMark val="none"/>
        <c:minorTickMark val="none"/>
        <c:tickLblPos val="none"/>
        <c:crossAx val="70102400"/>
        <c:crosses val="autoZero"/>
        <c:auto val="1"/>
        <c:lblOffset val="100"/>
        <c:baseTimeUnit val="years"/>
      </c:dateAx>
      <c:valAx>
        <c:axId val="701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0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96.55</c:v>
                </c:pt>
                <c:pt idx="1">
                  <c:v>96.36</c:v>
                </c:pt>
                <c:pt idx="2">
                  <c:v>97.61</c:v>
                </c:pt>
                <c:pt idx="3">
                  <c:v>97.83</c:v>
                </c:pt>
                <c:pt idx="4">
                  <c:v>98.35</c:v>
                </c:pt>
              </c:numCache>
            </c:numRef>
          </c:val>
          <c:extLst xmlns:c16r2="http://schemas.microsoft.com/office/drawing/2015/06/chart">
            <c:ext xmlns:c16="http://schemas.microsoft.com/office/drawing/2014/chart" uri="{C3380CC4-5D6E-409C-BE32-E72D297353CC}">
              <c16:uniqueId val="{00000000-A5A0-43E7-9744-8EEC2E6D8029}"/>
            </c:ext>
          </c:extLst>
        </c:ser>
        <c:dLbls>
          <c:showLegendKey val="0"/>
          <c:showVal val="0"/>
          <c:showCatName val="0"/>
          <c:showSerName val="0"/>
          <c:showPercent val="0"/>
          <c:showBubbleSize val="0"/>
        </c:dLbls>
        <c:gapWidth val="150"/>
        <c:axId val="70154112"/>
        <c:axId val="70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5A0-43E7-9744-8EEC2E6D8029}"/>
            </c:ext>
          </c:extLst>
        </c:ser>
        <c:dLbls>
          <c:showLegendKey val="0"/>
          <c:showVal val="0"/>
          <c:showCatName val="0"/>
          <c:showSerName val="0"/>
          <c:showPercent val="0"/>
          <c:showBubbleSize val="0"/>
        </c:dLbls>
        <c:marker val="1"/>
        <c:smooth val="0"/>
        <c:axId val="70154112"/>
        <c:axId val="70164480"/>
      </c:lineChart>
      <c:dateAx>
        <c:axId val="70154112"/>
        <c:scaling>
          <c:orientation val="minMax"/>
        </c:scaling>
        <c:delete val="1"/>
        <c:axPos val="b"/>
        <c:numFmt formatCode="ge" sourceLinked="1"/>
        <c:majorTickMark val="none"/>
        <c:minorTickMark val="none"/>
        <c:tickLblPos val="none"/>
        <c:crossAx val="70164480"/>
        <c:crosses val="autoZero"/>
        <c:auto val="1"/>
        <c:lblOffset val="100"/>
        <c:baseTimeUnit val="years"/>
      </c:dateAx>
      <c:valAx>
        <c:axId val="701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15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101.94</c:v>
                </c:pt>
                <c:pt idx="1">
                  <c:v>103.06</c:v>
                </c:pt>
                <c:pt idx="2">
                  <c:v>103.6</c:v>
                </c:pt>
                <c:pt idx="3">
                  <c:v>104.58</c:v>
                </c:pt>
                <c:pt idx="4">
                  <c:v>103.46</c:v>
                </c:pt>
              </c:numCache>
            </c:numRef>
          </c:val>
          <c:extLst xmlns:c16r2="http://schemas.microsoft.com/office/drawing/2015/06/chart">
            <c:ext xmlns:c16="http://schemas.microsoft.com/office/drawing/2014/chart" uri="{C3380CC4-5D6E-409C-BE32-E72D297353CC}">
              <c16:uniqueId val="{00000000-1481-4347-9A06-58A78A312270}"/>
            </c:ext>
          </c:extLst>
        </c:ser>
        <c:dLbls>
          <c:showLegendKey val="0"/>
          <c:showVal val="0"/>
          <c:showCatName val="0"/>
          <c:showSerName val="0"/>
          <c:showPercent val="0"/>
          <c:showBubbleSize val="0"/>
        </c:dLbls>
        <c:gapWidth val="150"/>
        <c:axId val="68462464"/>
        <c:axId val="6847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1481-4347-9A06-58A78A312270}"/>
            </c:ext>
          </c:extLst>
        </c:ser>
        <c:dLbls>
          <c:showLegendKey val="0"/>
          <c:showVal val="0"/>
          <c:showCatName val="0"/>
          <c:showSerName val="0"/>
          <c:showPercent val="0"/>
          <c:showBubbleSize val="0"/>
        </c:dLbls>
        <c:marker val="1"/>
        <c:smooth val="0"/>
        <c:axId val="68462464"/>
        <c:axId val="68476928"/>
      </c:lineChart>
      <c:dateAx>
        <c:axId val="68462464"/>
        <c:scaling>
          <c:orientation val="minMax"/>
        </c:scaling>
        <c:delete val="1"/>
        <c:axPos val="b"/>
        <c:numFmt formatCode="ge" sourceLinked="1"/>
        <c:majorTickMark val="none"/>
        <c:minorTickMark val="none"/>
        <c:tickLblPos val="none"/>
        <c:crossAx val="68476928"/>
        <c:crosses val="autoZero"/>
        <c:auto val="1"/>
        <c:lblOffset val="100"/>
        <c:baseTimeUnit val="years"/>
      </c:dateAx>
      <c:valAx>
        <c:axId val="68476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4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51.92</c:v>
                </c:pt>
                <c:pt idx="1">
                  <c:v>53.43</c:v>
                </c:pt>
                <c:pt idx="2">
                  <c:v>54.48</c:v>
                </c:pt>
                <c:pt idx="3">
                  <c:v>54.87</c:v>
                </c:pt>
                <c:pt idx="4">
                  <c:v>55.54</c:v>
                </c:pt>
              </c:numCache>
            </c:numRef>
          </c:val>
          <c:extLst xmlns:c16r2="http://schemas.microsoft.com/office/drawing/2015/06/chart">
            <c:ext xmlns:c16="http://schemas.microsoft.com/office/drawing/2014/chart" uri="{C3380CC4-5D6E-409C-BE32-E72D297353CC}">
              <c16:uniqueId val="{00000000-FEA3-430C-993F-E8C27FC3EA0B}"/>
            </c:ext>
          </c:extLst>
        </c:ser>
        <c:dLbls>
          <c:showLegendKey val="0"/>
          <c:showVal val="0"/>
          <c:showCatName val="0"/>
          <c:showSerName val="0"/>
          <c:showPercent val="0"/>
          <c:showBubbleSize val="0"/>
        </c:dLbls>
        <c:gapWidth val="150"/>
        <c:axId val="68778240"/>
        <c:axId val="687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FEA3-430C-993F-E8C27FC3EA0B}"/>
            </c:ext>
          </c:extLst>
        </c:ser>
        <c:dLbls>
          <c:showLegendKey val="0"/>
          <c:showVal val="0"/>
          <c:showCatName val="0"/>
          <c:showSerName val="0"/>
          <c:showPercent val="0"/>
          <c:showBubbleSize val="0"/>
        </c:dLbls>
        <c:marker val="1"/>
        <c:smooth val="0"/>
        <c:axId val="68778240"/>
        <c:axId val="68788608"/>
      </c:lineChart>
      <c:dateAx>
        <c:axId val="68778240"/>
        <c:scaling>
          <c:orientation val="minMax"/>
        </c:scaling>
        <c:delete val="1"/>
        <c:axPos val="b"/>
        <c:numFmt formatCode="ge" sourceLinked="1"/>
        <c:majorTickMark val="none"/>
        <c:minorTickMark val="none"/>
        <c:tickLblPos val="none"/>
        <c:crossAx val="68788608"/>
        <c:crosses val="autoZero"/>
        <c:auto val="1"/>
        <c:lblOffset val="100"/>
        <c:baseTimeUnit val="years"/>
      </c:dateAx>
      <c:valAx>
        <c:axId val="687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25.62</c:v>
                </c:pt>
                <c:pt idx="1">
                  <c:v>24.67</c:v>
                </c:pt>
                <c:pt idx="2">
                  <c:v>23.53</c:v>
                </c:pt>
                <c:pt idx="3">
                  <c:v>23.18</c:v>
                </c:pt>
                <c:pt idx="4">
                  <c:v>13.16</c:v>
                </c:pt>
              </c:numCache>
            </c:numRef>
          </c:val>
          <c:extLst xmlns:c16r2="http://schemas.microsoft.com/office/drawing/2015/06/chart">
            <c:ext xmlns:c16="http://schemas.microsoft.com/office/drawing/2014/chart" uri="{C3380CC4-5D6E-409C-BE32-E72D297353CC}">
              <c16:uniqueId val="{00000000-31AE-411D-ADE9-67D12D6C0B0C}"/>
            </c:ext>
          </c:extLst>
        </c:ser>
        <c:dLbls>
          <c:showLegendKey val="0"/>
          <c:showVal val="0"/>
          <c:showCatName val="0"/>
          <c:showSerName val="0"/>
          <c:showPercent val="0"/>
          <c:showBubbleSize val="0"/>
        </c:dLbls>
        <c:gapWidth val="150"/>
        <c:axId val="69798528"/>
        <c:axId val="6980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31AE-411D-ADE9-67D12D6C0B0C}"/>
            </c:ext>
          </c:extLst>
        </c:ser>
        <c:dLbls>
          <c:showLegendKey val="0"/>
          <c:showVal val="0"/>
          <c:showCatName val="0"/>
          <c:showSerName val="0"/>
          <c:showPercent val="0"/>
          <c:showBubbleSize val="0"/>
        </c:dLbls>
        <c:marker val="1"/>
        <c:smooth val="0"/>
        <c:axId val="69798528"/>
        <c:axId val="69808896"/>
      </c:lineChart>
      <c:dateAx>
        <c:axId val="69798528"/>
        <c:scaling>
          <c:orientation val="minMax"/>
        </c:scaling>
        <c:delete val="1"/>
        <c:axPos val="b"/>
        <c:numFmt formatCode="ge" sourceLinked="1"/>
        <c:majorTickMark val="none"/>
        <c:minorTickMark val="none"/>
        <c:tickLblPos val="none"/>
        <c:crossAx val="69808896"/>
        <c:crosses val="autoZero"/>
        <c:auto val="1"/>
        <c:lblOffset val="100"/>
        <c:baseTimeUnit val="years"/>
      </c:dateAx>
      <c:valAx>
        <c:axId val="69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DB2-4DFE-B441-8416A6AFB418}"/>
            </c:ext>
          </c:extLst>
        </c:ser>
        <c:dLbls>
          <c:showLegendKey val="0"/>
          <c:showVal val="0"/>
          <c:showCatName val="0"/>
          <c:showSerName val="0"/>
          <c:showPercent val="0"/>
          <c:showBubbleSize val="0"/>
        </c:dLbls>
        <c:gapWidth val="150"/>
        <c:axId val="69846144"/>
        <c:axId val="698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2DB2-4DFE-B441-8416A6AFB418}"/>
            </c:ext>
          </c:extLst>
        </c:ser>
        <c:dLbls>
          <c:showLegendKey val="0"/>
          <c:showVal val="0"/>
          <c:showCatName val="0"/>
          <c:showSerName val="0"/>
          <c:showPercent val="0"/>
          <c:showBubbleSize val="0"/>
        </c:dLbls>
        <c:marker val="1"/>
        <c:smooth val="0"/>
        <c:axId val="69846144"/>
        <c:axId val="69848064"/>
      </c:lineChart>
      <c:dateAx>
        <c:axId val="69846144"/>
        <c:scaling>
          <c:orientation val="minMax"/>
        </c:scaling>
        <c:delete val="1"/>
        <c:axPos val="b"/>
        <c:numFmt formatCode="ge" sourceLinked="1"/>
        <c:majorTickMark val="none"/>
        <c:minorTickMark val="none"/>
        <c:tickLblPos val="none"/>
        <c:crossAx val="69848064"/>
        <c:crosses val="autoZero"/>
        <c:auto val="1"/>
        <c:lblOffset val="100"/>
        <c:baseTimeUnit val="years"/>
      </c:dateAx>
      <c:valAx>
        <c:axId val="6984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432.04</c:v>
                </c:pt>
                <c:pt idx="1">
                  <c:v>432.13</c:v>
                </c:pt>
                <c:pt idx="2">
                  <c:v>448.51</c:v>
                </c:pt>
                <c:pt idx="3">
                  <c:v>299.35000000000002</c:v>
                </c:pt>
                <c:pt idx="4">
                  <c:v>452.7</c:v>
                </c:pt>
              </c:numCache>
            </c:numRef>
          </c:val>
          <c:extLst xmlns:c16r2="http://schemas.microsoft.com/office/drawing/2015/06/chart">
            <c:ext xmlns:c16="http://schemas.microsoft.com/office/drawing/2014/chart" uri="{C3380CC4-5D6E-409C-BE32-E72D297353CC}">
              <c16:uniqueId val="{00000000-E08B-4F23-A639-34E97FE36600}"/>
            </c:ext>
          </c:extLst>
        </c:ser>
        <c:dLbls>
          <c:showLegendKey val="0"/>
          <c:showVal val="0"/>
          <c:showCatName val="0"/>
          <c:showSerName val="0"/>
          <c:showPercent val="0"/>
          <c:showBubbleSize val="0"/>
        </c:dLbls>
        <c:gapWidth val="150"/>
        <c:axId val="69887872"/>
        <c:axId val="6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E08B-4F23-A639-34E97FE36600}"/>
            </c:ext>
          </c:extLst>
        </c:ser>
        <c:dLbls>
          <c:showLegendKey val="0"/>
          <c:showVal val="0"/>
          <c:showCatName val="0"/>
          <c:showSerName val="0"/>
          <c:showPercent val="0"/>
          <c:showBubbleSize val="0"/>
        </c:dLbls>
        <c:marker val="1"/>
        <c:smooth val="0"/>
        <c:axId val="69887872"/>
        <c:axId val="69898240"/>
      </c:lineChart>
      <c:dateAx>
        <c:axId val="69887872"/>
        <c:scaling>
          <c:orientation val="minMax"/>
        </c:scaling>
        <c:delete val="1"/>
        <c:axPos val="b"/>
        <c:numFmt formatCode="ge" sourceLinked="1"/>
        <c:majorTickMark val="none"/>
        <c:minorTickMark val="none"/>
        <c:tickLblPos val="none"/>
        <c:crossAx val="69898240"/>
        <c:crosses val="autoZero"/>
        <c:auto val="1"/>
        <c:lblOffset val="100"/>
        <c:baseTimeUnit val="years"/>
      </c:dateAx>
      <c:valAx>
        <c:axId val="69898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8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209.52</c:v>
                </c:pt>
                <c:pt idx="1">
                  <c:v>214.11</c:v>
                </c:pt>
                <c:pt idx="2">
                  <c:v>221.97</c:v>
                </c:pt>
                <c:pt idx="3">
                  <c:v>227.21</c:v>
                </c:pt>
                <c:pt idx="4">
                  <c:v>239.43</c:v>
                </c:pt>
              </c:numCache>
            </c:numRef>
          </c:val>
          <c:extLst xmlns:c16r2="http://schemas.microsoft.com/office/drawing/2015/06/chart">
            <c:ext xmlns:c16="http://schemas.microsoft.com/office/drawing/2014/chart" uri="{C3380CC4-5D6E-409C-BE32-E72D297353CC}">
              <c16:uniqueId val="{00000000-38AF-4F39-B851-FC2F758F89E1}"/>
            </c:ext>
          </c:extLst>
        </c:ser>
        <c:dLbls>
          <c:showLegendKey val="0"/>
          <c:showVal val="0"/>
          <c:showCatName val="0"/>
          <c:showSerName val="0"/>
          <c:showPercent val="0"/>
          <c:showBubbleSize val="0"/>
        </c:dLbls>
        <c:gapWidth val="150"/>
        <c:axId val="69933312"/>
        <c:axId val="699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38AF-4F39-B851-FC2F758F89E1}"/>
            </c:ext>
          </c:extLst>
        </c:ser>
        <c:dLbls>
          <c:showLegendKey val="0"/>
          <c:showVal val="0"/>
          <c:showCatName val="0"/>
          <c:showSerName val="0"/>
          <c:showPercent val="0"/>
          <c:showBubbleSize val="0"/>
        </c:dLbls>
        <c:marker val="1"/>
        <c:smooth val="0"/>
        <c:axId val="69933312"/>
        <c:axId val="69943680"/>
      </c:lineChart>
      <c:dateAx>
        <c:axId val="69933312"/>
        <c:scaling>
          <c:orientation val="minMax"/>
        </c:scaling>
        <c:delete val="1"/>
        <c:axPos val="b"/>
        <c:numFmt formatCode="ge" sourceLinked="1"/>
        <c:majorTickMark val="none"/>
        <c:minorTickMark val="none"/>
        <c:tickLblPos val="none"/>
        <c:crossAx val="69943680"/>
        <c:crosses val="autoZero"/>
        <c:auto val="1"/>
        <c:lblOffset val="100"/>
        <c:baseTimeUnit val="years"/>
      </c:dateAx>
      <c:valAx>
        <c:axId val="6994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9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96.91</c:v>
                </c:pt>
                <c:pt idx="1">
                  <c:v>97.37</c:v>
                </c:pt>
                <c:pt idx="2">
                  <c:v>98.52</c:v>
                </c:pt>
                <c:pt idx="3">
                  <c:v>94.1</c:v>
                </c:pt>
                <c:pt idx="4">
                  <c:v>98.14</c:v>
                </c:pt>
              </c:numCache>
            </c:numRef>
          </c:val>
          <c:extLst xmlns:c16r2="http://schemas.microsoft.com/office/drawing/2015/06/chart">
            <c:ext xmlns:c16="http://schemas.microsoft.com/office/drawing/2014/chart" uri="{C3380CC4-5D6E-409C-BE32-E72D297353CC}">
              <c16:uniqueId val="{00000000-989D-427B-BFD1-132A1EACC8DF}"/>
            </c:ext>
          </c:extLst>
        </c:ser>
        <c:dLbls>
          <c:showLegendKey val="0"/>
          <c:showVal val="0"/>
          <c:showCatName val="0"/>
          <c:showSerName val="0"/>
          <c:showPercent val="0"/>
          <c:showBubbleSize val="0"/>
        </c:dLbls>
        <c:gapWidth val="150"/>
        <c:axId val="69962368"/>
        <c:axId val="6998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989D-427B-BFD1-132A1EACC8DF}"/>
            </c:ext>
          </c:extLst>
        </c:ser>
        <c:dLbls>
          <c:showLegendKey val="0"/>
          <c:showVal val="0"/>
          <c:showCatName val="0"/>
          <c:showSerName val="0"/>
          <c:showPercent val="0"/>
          <c:showBubbleSize val="0"/>
        </c:dLbls>
        <c:marker val="1"/>
        <c:smooth val="0"/>
        <c:axId val="69962368"/>
        <c:axId val="69980928"/>
      </c:lineChart>
      <c:dateAx>
        <c:axId val="69962368"/>
        <c:scaling>
          <c:orientation val="minMax"/>
        </c:scaling>
        <c:delete val="1"/>
        <c:axPos val="b"/>
        <c:numFmt formatCode="ge" sourceLinked="1"/>
        <c:majorTickMark val="none"/>
        <c:minorTickMark val="none"/>
        <c:tickLblPos val="none"/>
        <c:crossAx val="69980928"/>
        <c:crosses val="autoZero"/>
        <c:auto val="1"/>
        <c:lblOffset val="100"/>
        <c:baseTimeUnit val="years"/>
      </c:dateAx>
      <c:valAx>
        <c:axId val="69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153.03</c:v>
                </c:pt>
                <c:pt idx="1">
                  <c:v>154.47</c:v>
                </c:pt>
                <c:pt idx="2">
                  <c:v>152.83000000000001</c:v>
                </c:pt>
                <c:pt idx="3">
                  <c:v>158.61000000000001</c:v>
                </c:pt>
                <c:pt idx="4">
                  <c:v>154.02000000000001</c:v>
                </c:pt>
              </c:numCache>
            </c:numRef>
          </c:val>
          <c:extLst xmlns:c16r2="http://schemas.microsoft.com/office/drawing/2015/06/chart">
            <c:ext xmlns:c16="http://schemas.microsoft.com/office/drawing/2014/chart" uri="{C3380CC4-5D6E-409C-BE32-E72D297353CC}">
              <c16:uniqueId val="{00000000-9138-47AB-BB2F-400181208841}"/>
            </c:ext>
          </c:extLst>
        </c:ser>
        <c:dLbls>
          <c:showLegendKey val="0"/>
          <c:showVal val="0"/>
          <c:showCatName val="0"/>
          <c:showSerName val="0"/>
          <c:showPercent val="0"/>
          <c:showBubbleSize val="0"/>
        </c:dLbls>
        <c:gapWidth val="150"/>
        <c:axId val="70061056"/>
        <c:axId val="7007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9138-47AB-BB2F-400181208841}"/>
            </c:ext>
          </c:extLst>
        </c:ser>
        <c:dLbls>
          <c:showLegendKey val="0"/>
          <c:showVal val="0"/>
          <c:showCatName val="0"/>
          <c:showSerName val="0"/>
          <c:showPercent val="0"/>
          <c:showBubbleSize val="0"/>
        </c:dLbls>
        <c:marker val="1"/>
        <c:smooth val="0"/>
        <c:axId val="70061056"/>
        <c:axId val="70071424"/>
      </c:lineChart>
      <c:dateAx>
        <c:axId val="70061056"/>
        <c:scaling>
          <c:orientation val="minMax"/>
        </c:scaling>
        <c:delete val="1"/>
        <c:axPos val="b"/>
        <c:numFmt formatCode="ge" sourceLinked="1"/>
        <c:majorTickMark val="none"/>
        <c:minorTickMark val="none"/>
        <c:tickLblPos val="none"/>
        <c:crossAx val="70071424"/>
        <c:crosses val="autoZero"/>
        <c:auto val="1"/>
        <c:lblOffset val="100"/>
        <c:baseTimeUnit val="years"/>
      </c:dateAx>
      <c:valAx>
        <c:axId val="7007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6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石川県　内灘町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26759</v>
      </c>
      <c r="AM8" s="60"/>
      <c r="AN8" s="60"/>
      <c r="AO8" s="60"/>
      <c r="AP8" s="60"/>
      <c r="AQ8" s="60"/>
      <c r="AR8" s="60"/>
      <c r="AS8" s="60"/>
      <c r="AT8" s="51">
        <f>データ!$S$6</f>
        <v>20.329999999999998</v>
      </c>
      <c r="AU8" s="52"/>
      <c r="AV8" s="52"/>
      <c r="AW8" s="52"/>
      <c r="AX8" s="52"/>
      <c r="AY8" s="52"/>
      <c r="AZ8" s="52"/>
      <c r="BA8" s="52"/>
      <c r="BB8" s="53">
        <f>データ!$T$6</f>
        <v>1316.23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66.39</v>
      </c>
      <c r="J10" s="52"/>
      <c r="K10" s="52"/>
      <c r="L10" s="52"/>
      <c r="M10" s="52"/>
      <c r="N10" s="52"/>
      <c r="O10" s="63"/>
      <c r="P10" s="53">
        <f>データ!$P$6</f>
        <v>98.95</v>
      </c>
      <c r="Q10" s="53"/>
      <c r="R10" s="53"/>
      <c r="S10" s="53"/>
      <c r="T10" s="53"/>
      <c r="U10" s="53"/>
      <c r="V10" s="53"/>
      <c r="W10" s="60">
        <f>データ!$Q$6</f>
        <v>2613</v>
      </c>
      <c r="X10" s="60"/>
      <c r="Y10" s="60"/>
      <c r="Z10" s="60"/>
      <c r="AA10" s="60"/>
      <c r="AB10" s="60"/>
      <c r="AC10" s="60"/>
      <c r="AD10" s="2"/>
      <c r="AE10" s="2"/>
      <c r="AF10" s="2"/>
      <c r="AG10" s="2"/>
      <c r="AH10" s="4"/>
      <c r="AI10" s="4"/>
      <c r="AJ10" s="4"/>
      <c r="AK10" s="4"/>
      <c r="AL10" s="60">
        <f>データ!$U$6</f>
        <v>26355</v>
      </c>
      <c r="AM10" s="60"/>
      <c r="AN10" s="60"/>
      <c r="AO10" s="60"/>
      <c r="AP10" s="60"/>
      <c r="AQ10" s="60"/>
      <c r="AR10" s="60"/>
      <c r="AS10" s="60"/>
      <c r="AT10" s="51">
        <f>データ!$V$6</f>
        <v>6.66</v>
      </c>
      <c r="AU10" s="52"/>
      <c r="AV10" s="52"/>
      <c r="AW10" s="52"/>
      <c r="AX10" s="52"/>
      <c r="AY10" s="52"/>
      <c r="AZ10" s="52"/>
      <c r="BA10" s="52"/>
      <c r="BB10" s="53">
        <f>データ!$W$6</f>
        <v>3957.21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106</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f9J7Iegahfjt/CFFy/jhyK8GLuJo2c9t+PWwQbCpMB7rjE534Gb9XjGiqFzKDAl+15KDeAeneonbvx/t4vdsNQ==" saltValue="KddBUiR/9IIoGQHlCahwL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173657</v>
      </c>
      <c r="D6" s="34">
        <f t="shared" si="3"/>
        <v>46</v>
      </c>
      <c r="E6" s="34">
        <f t="shared" si="3"/>
        <v>1</v>
      </c>
      <c r="F6" s="34">
        <f t="shared" si="3"/>
        <v>0</v>
      </c>
      <c r="G6" s="34">
        <f t="shared" si="3"/>
        <v>1</v>
      </c>
      <c r="H6" s="34" t="str">
        <f t="shared" si="3"/>
        <v>石川県　内灘町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66.39</v>
      </c>
      <c r="P6" s="35">
        <f t="shared" si="3"/>
        <v>98.95</v>
      </c>
      <c r="Q6" s="35">
        <f t="shared" si="3"/>
        <v>2613</v>
      </c>
      <c r="R6" s="35">
        <f t="shared" si="3"/>
        <v>26759</v>
      </c>
      <c r="S6" s="35">
        <f t="shared" si="3"/>
        <v>20.329999999999998</v>
      </c>
      <c r="T6" s="35">
        <f t="shared" si="3"/>
        <v>1316.23</v>
      </c>
      <c r="U6" s="35">
        <f t="shared" si="3"/>
        <v>26355</v>
      </c>
      <c r="V6" s="35">
        <f t="shared" si="3"/>
        <v>6.66</v>
      </c>
      <c r="W6" s="35">
        <f t="shared" si="3"/>
        <v>3957.21</v>
      </c>
      <c r="X6" s="36">
        <f>IF(X7="",NA(),X7)</f>
        <v>101.94</v>
      </c>
      <c r="Y6" s="36">
        <f t="shared" ref="Y6:AG6" si="4">IF(Y7="",NA(),Y7)</f>
        <v>103.06</v>
      </c>
      <c r="Z6" s="36">
        <f t="shared" si="4"/>
        <v>103.6</v>
      </c>
      <c r="AA6" s="36">
        <f t="shared" si="4"/>
        <v>104.58</v>
      </c>
      <c r="AB6" s="36">
        <f t="shared" si="4"/>
        <v>103.46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432.04</v>
      </c>
      <c r="AU6" s="36">
        <f t="shared" ref="AU6:BC6" si="6">IF(AU7="",NA(),AU7)</f>
        <v>432.13</v>
      </c>
      <c r="AV6" s="36">
        <f t="shared" si="6"/>
        <v>448.51</v>
      </c>
      <c r="AW6" s="36">
        <f t="shared" si="6"/>
        <v>299.35000000000002</v>
      </c>
      <c r="AX6" s="36">
        <f t="shared" si="6"/>
        <v>452.7</v>
      </c>
      <c r="AY6" s="36">
        <f t="shared" si="6"/>
        <v>381.53</v>
      </c>
      <c r="AZ6" s="36">
        <f t="shared" si="6"/>
        <v>391.54</v>
      </c>
      <c r="BA6" s="36">
        <f t="shared" si="6"/>
        <v>384.34</v>
      </c>
      <c r="BB6" s="36">
        <f t="shared" si="6"/>
        <v>359.47</v>
      </c>
      <c r="BC6" s="36">
        <f t="shared" si="6"/>
        <v>369.69</v>
      </c>
      <c r="BD6" s="35" t="str">
        <f>IF(BD7="","",IF(BD7="-","【-】","【"&amp;SUBSTITUTE(TEXT(BD7,"#,##0.00"),"-","△")&amp;"】"))</f>
        <v>【261.93】</v>
      </c>
      <c r="BE6" s="36">
        <f>IF(BE7="",NA(),BE7)</f>
        <v>209.52</v>
      </c>
      <c r="BF6" s="36">
        <f t="shared" ref="BF6:BN6" si="7">IF(BF7="",NA(),BF7)</f>
        <v>214.11</v>
      </c>
      <c r="BG6" s="36">
        <f t="shared" si="7"/>
        <v>221.97</v>
      </c>
      <c r="BH6" s="36">
        <f t="shared" si="7"/>
        <v>227.21</v>
      </c>
      <c r="BI6" s="36">
        <f t="shared" si="7"/>
        <v>239.43</v>
      </c>
      <c r="BJ6" s="36">
        <f t="shared" si="7"/>
        <v>393.27</v>
      </c>
      <c r="BK6" s="36">
        <f t="shared" si="7"/>
        <v>386.97</v>
      </c>
      <c r="BL6" s="36">
        <f t="shared" si="7"/>
        <v>380.58</v>
      </c>
      <c r="BM6" s="36">
        <f t="shared" si="7"/>
        <v>401.79</v>
      </c>
      <c r="BN6" s="36">
        <f t="shared" si="7"/>
        <v>402.99</v>
      </c>
      <c r="BO6" s="35" t="str">
        <f>IF(BO7="","",IF(BO7="-","【-】","【"&amp;SUBSTITUTE(TEXT(BO7,"#,##0.00"),"-","△")&amp;"】"))</f>
        <v>【270.46】</v>
      </c>
      <c r="BP6" s="36">
        <f>IF(BP7="",NA(),BP7)</f>
        <v>96.91</v>
      </c>
      <c r="BQ6" s="36">
        <f t="shared" ref="BQ6:BY6" si="8">IF(BQ7="",NA(),BQ7)</f>
        <v>97.37</v>
      </c>
      <c r="BR6" s="36">
        <f t="shared" si="8"/>
        <v>98.52</v>
      </c>
      <c r="BS6" s="36">
        <f t="shared" si="8"/>
        <v>94.1</v>
      </c>
      <c r="BT6" s="36">
        <f t="shared" si="8"/>
        <v>98.14</v>
      </c>
      <c r="BU6" s="36">
        <f t="shared" si="8"/>
        <v>100.47</v>
      </c>
      <c r="BV6" s="36">
        <f t="shared" si="8"/>
        <v>101.72</v>
      </c>
      <c r="BW6" s="36">
        <f t="shared" si="8"/>
        <v>102.38</v>
      </c>
      <c r="BX6" s="36">
        <f t="shared" si="8"/>
        <v>100.12</v>
      </c>
      <c r="BY6" s="36">
        <f t="shared" si="8"/>
        <v>98.66</v>
      </c>
      <c r="BZ6" s="35" t="str">
        <f>IF(BZ7="","",IF(BZ7="-","【-】","【"&amp;SUBSTITUTE(TEXT(BZ7,"#,##0.00"),"-","△")&amp;"】"))</f>
        <v>【103.91】</v>
      </c>
      <c r="CA6" s="36">
        <f>IF(CA7="",NA(),CA7)</f>
        <v>153.03</v>
      </c>
      <c r="CB6" s="36">
        <f t="shared" ref="CB6:CJ6" si="9">IF(CB7="",NA(),CB7)</f>
        <v>154.47</v>
      </c>
      <c r="CC6" s="36">
        <f t="shared" si="9"/>
        <v>152.83000000000001</v>
      </c>
      <c r="CD6" s="36">
        <f t="shared" si="9"/>
        <v>158.61000000000001</v>
      </c>
      <c r="CE6" s="36">
        <f t="shared" si="9"/>
        <v>154.02000000000001</v>
      </c>
      <c r="CF6" s="36">
        <f t="shared" si="9"/>
        <v>169.82</v>
      </c>
      <c r="CG6" s="36">
        <f t="shared" si="9"/>
        <v>168.2</v>
      </c>
      <c r="CH6" s="36">
        <f t="shared" si="9"/>
        <v>168.67</v>
      </c>
      <c r="CI6" s="36">
        <f t="shared" si="9"/>
        <v>174.97</v>
      </c>
      <c r="CJ6" s="36">
        <f t="shared" si="9"/>
        <v>178.59</v>
      </c>
      <c r="CK6" s="35" t="str">
        <f>IF(CK7="","",IF(CK7="-","【-】","【"&amp;SUBSTITUTE(TEXT(CK7,"#,##0.00"),"-","△")&amp;"】"))</f>
        <v>【167.11】</v>
      </c>
      <c r="CL6" s="36">
        <f>IF(CL7="",NA(),CL7)</f>
        <v>63.23</v>
      </c>
      <c r="CM6" s="36">
        <f t="shared" ref="CM6:CU6" si="10">IF(CM7="",NA(),CM7)</f>
        <v>62.15</v>
      </c>
      <c r="CN6" s="36">
        <f t="shared" si="10"/>
        <v>65.599999999999994</v>
      </c>
      <c r="CO6" s="36">
        <f t="shared" si="10"/>
        <v>66.67</v>
      </c>
      <c r="CP6" s="36">
        <f t="shared" si="10"/>
        <v>64.72</v>
      </c>
      <c r="CQ6" s="36">
        <f t="shared" si="10"/>
        <v>55.13</v>
      </c>
      <c r="CR6" s="36">
        <f t="shared" si="10"/>
        <v>54.77</v>
      </c>
      <c r="CS6" s="36">
        <f t="shared" si="10"/>
        <v>54.92</v>
      </c>
      <c r="CT6" s="36">
        <f t="shared" si="10"/>
        <v>55.63</v>
      </c>
      <c r="CU6" s="36">
        <f t="shared" si="10"/>
        <v>55.03</v>
      </c>
      <c r="CV6" s="35" t="str">
        <f>IF(CV7="","",IF(CV7="-","【-】","【"&amp;SUBSTITUTE(TEXT(CV7,"#,##0.00"),"-","△")&amp;"】"))</f>
        <v>【60.27】</v>
      </c>
      <c r="CW6" s="36">
        <f>IF(CW7="",NA(),CW7)</f>
        <v>96.55</v>
      </c>
      <c r="CX6" s="36">
        <f t="shared" ref="CX6:DF6" si="11">IF(CX7="",NA(),CX7)</f>
        <v>96.36</v>
      </c>
      <c r="CY6" s="36">
        <f t="shared" si="11"/>
        <v>97.61</v>
      </c>
      <c r="CZ6" s="36">
        <f t="shared" si="11"/>
        <v>97.83</v>
      </c>
      <c r="DA6" s="36">
        <f t="shared" si="11"/>
        <v>98.35</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51.92</v>
      </c>
      <c r="DI6" s="36">
        <f t="shared" ref="DI6:DQ6" si="12">IF(DI7="",NA(),DI7)</f>
        <v>53.43</v>
      </c>
      <c r="DJ6" s="36">
        <f t="shared" si="12"/>
        <v>54.48</v>
      </c>
      <c r="DK6" s="36">
        <f t="shared" si="12"/>
        <v>54.87</v>
      </c>
      <c r="DL6" s="36">
        <f t="shared" si="12"/>
        <v>55.54</v>
      </c>
      <c r="DM6" s="36">
        <f t="shared" si="12"/>
        <v>46.66</v>
      </c>
      <c r="DN6" s="36">
        <f t="shared" si="12"/>
        <v>47.46</v>
      </c>
      <c r="DO6" s="36">
        <f t="shared" si="12"/>
        <v>48.49</v>
      </c>
      <c r="DP6" s="36">
        <f t="shared" si="12"/>
        <v>48.05</v>
      </c>
      <c r="DQ6" s="36">
        <f t="shared" si="12"/>
        <v>48.87</v>
      </c>
      <c r="DR6" s="35" t="str">
        <f>IF(DR7="","",IF(DR7="-","【-】","【"&amp;SUBSTITUTE(TEXT(DR7,"#,##0.00"),"-","△")&amp;"】"))</f>
        <v>【48.85】</v>
      </c>
      <c r="DS6" s="36">
        <f>IF(DS7="",NA(),DS7)</f>
        <v>25.62</v>
      </c>
      <c r="DT6" s="36">
        <f t="shared" ref="DT6:EB6" si="13">IF(DT7="",NA(),DT7)</f>
        <v>24.67</v>
      </c>
      <c r="DU6" s="36">
        <f t="shared" si="13"/>
        <v>23.53</v>
      </c>
      <c r="DV6" s="36">
        <f t="shared" si="13"/>
        <v>23.18</v>
      </c>
      <c r="DW6" s="36">
        <f t="shared" si="13"/>
        <v>13.16</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0.96</v>
      </c>
      <c r="EE6" s="36">
        <f t="shared" ref="EE6:EM6" si="14">IF(EE7="",NA(),EE7)</f>
        <v>0.92</v>
      </c>
      <c r="EF6" s="36">
        <f t="shared" si="14"/>
        <v>1.1399999999999999</v>
      </c>
      <c r="EG6" s="36">
        <f t="shared" si="14"/>
        <v>1.08</v>
      </c>
      <c r="EH6" s="36">
        <f t="shared" si="14"/>
        <v>0.99</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173657</v>
      </c>
      <c r="D7" s="38">
        <v>46</v>
      </c>
      <c r="E7" s="38">
        <v>1</v>
      </c>
      <c r="F7" s="38">
        <v>0</v>
      </c>
      <c r="G7" s="38">
        <v>1</v>
      </c>
      <c r="H7" s="38" t="s">
        <v>92</v>
      </c>
      <c r="I7" s="38" t="s">
        <v>93</v>
      </c>
      <c r="J7" s="38" t="s">
        <v>94</v>
      </c>
      <c r="K7" s="38" t="s">
        <v>95</v>
      </c>
      <c r="L7" s="38" t="s">
        <v>96</v>
      </c>
      <c r="M7" s="38" t="s">
        <v>97</v>
      </c>
      <c r="N7" s="39" t="s">
        <v>98</v>
      </c>
      <c r="O7" s="39">
        <v>66.39</v>
      </c>
      <c r="P7" s="39">
        <v>98.95</v>
      </c>
      <c r="Q7" s="39">
        <v>2613</v>
      </c>
      <c r="R7" s="39">
        <v>26759</v>
      </c>
      <c r="S7" s="39">
        <v>20.329999999999998</v>
      </c>
      <c r="T7" s="39">
        <v>1316.23</v>
      </c>
      <c r="U7" s="39">
        <v>26355</v>
      </c>
      <c r="V7" s="39">
        <v>6.66</v>
      </c>
      <c r="W7" s="39">
        <v>3957.21</v>
      </c>
      <c r="X7" s="39">
        <v>101.94</v>
      </c>
      <c r="Y7" s="39">
        <v>103.06</v>
      </c>
      <c r="Z7" s="39">
        <v>103.6</v>
      </c>
      <c r="AA7" s="39">
        <v>104.58</v>
      </c>
      <c r="AB7" s="39">
        <v>103.46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432.04</v>
      </c>
      <c r="AU7" s="39">
        <v>432.13</v>
      </c>
      <c r="AV7" s="39">
        <v>448.51</v>
      </c>
      <c r="AW7" s="39">
        <v>299.35000000000002</v>
      </c>
      <c r="AX7" s="39">
        <v>452.7</v>
      </c>
      <c r="AY7" s="39">
        <v>381.53</v>
      </c>
      <c r="AZ7" s="39">
        <v>391.54</v>
      </c>
      <c r="BA7" s="39">
        <v>384.34</v>
      </c>
      <c r="BB7" s="39">
        <v>359.47</v>
      </c>
      <c r="BC7" s="39">
        <v>369.69</v>
      </c>
      <c r="BD7" s="39">
        <v>261.93</v>
      </c>
      <c r="BE7" s="39">
        <v>209.52</v>
      </c>
      <c r="BF7" s="39">
        <v>214.11</v>
      </c>
      <c r="BG7" s="39">
        <v>221.97</v>
      </c>
      <c r="BH7" s="39">
        <v>227.21</v>
      </c>
      <c r="BI7" s="39">
        <v>239.43</v>
      </c>
      <c r="BJ7" s="39">
        <v>393.27</v>
      </c>
      <c r="BK7" s="39">
        <v>386.97</v>
      </c>
      <c r="BL7" s="39">
        <v>380.58</v>
      </c>
      <c r="BM7" s="39">
        <v>401.79</v>
      </c>
      <c r="BN7" s="39">
        <v>402.99</v>
      </c>
      <c r="BO7" s="39">
        <v>270.45999999999998</v>
      </c>
      <c r="BP7" s="39">
        <v>96.91</v>
      </c>
      <c r="BQ7" s="39">
        <v>97.37</v>
      </c>
      <c r="BR7" s="39">
        <v>98.52</v>
      </c>
      <c r="BS7" s="39">
        <v>94.1</v>
      </c>
      <c r="BT7" s="39">
        <v>98.14</v>
      </c>
      <c r="BU7" s="39">
        <v>100.47</v>
      </c>
      <c r="BV7" s="39">
        <v>101.72</v>
      </c>
      <c r="BW7" s="39">
        <v>102.38</v>
      </c>
      <c r="BX7" s="39">
        <v>100.12</v>
      </c>
      <c r="BY7" s="39">
        <v>98.66</v>
      </c>
      <c r="BZ7" s="39">
        <v>103.91</v>
      </c>
      <c r="CA7" s="39">
        <v>153.03</v>
      </c>
      <c r="CB7" s="39">
        <v>154.47</v>
      </c>
      <c r="CC7" s="39">
        <v>152.83000000000001</v>
      </c>
      <c r="CD7" s="39">
        <v>158.61000000000001</v>
      </c>
      <c r="CE7" s="39">
        <v>154.02000000000001</v>
      </c>
      <c r="CF7" s="39">
        <v>169.82</v>
      </c>
      <c r="CG7" s="39">
        <v>168.2</v>
      </c>
      <c r="CH7" s="39">
        <v>168.67</v>
      </c>
      <c r="CI7" s="39">
        <v>174.97</v>
      </c>
      <c r="CJ7" s="39">
        <v>178.59</v>
      </c>
      <c r="CK7" s="39">
        <v>167.11</v>
      </c>
      <c r="CL7" s="39">
        <v>63.23</v>
      </c>
      <c r="CM7" s="39">
        <v>62.15</v>
      </c>
      <c r="CN7" s="39">
        <v>65.599999999999994</v>
      </c>
      <c r="CO7" s="39">
        <v>66.67</v>
      </c>
      <c r="CP7" s="39">
        <v>64.72</v>
      </c>
      <c r="CQ7" s="39">
        <v>55.13</v>
      </c>
      <c r="CR7" s="39">
        <v>54.77</v>
      </c>
      <c r="CS7" s="39">
        <v>54.92</v>
      </c>
      <c r="CT7" s="39">
        <v>55.63</v>
      </c>
      <c r="CU7" s="39">
        <v>55.03</v>
      </c>
      <c r="CV7" s="39">
        <v>60.27</v>
      </c>
      <c r="CW7" s="39">
        <v>96.55</v>
      </c>
      <c r="CX7" s="39">
        <v>96.36</v>
      </c>
      <c r="CY7" s="39">
        <v>97.61</v>
      </c>
      <c r="CZ7" s="39">
        <v>97.83</v>
      </c>
      <c r="DA7" s="39">
        <v>98.35</v>
      </c>
      <c r="DB7" s="39">
        <v>83</v>
      </c>
      <c r="DC7" s="39">
        <v>82.89</v>
      </c>
      <c r="DD7" s="39">
        <v>82.66</v>
      </c>
      <c r="DE7" s="39">
        <v>82.04</v>
      </c>
      <c r="DF7" s="39">
        <v>81.900000000000006</v>
      </c>
      <c r="DG7" s="39">
        <v>89.92</v>
      </c>
      <c r="DH7" s="39">
        <v>51.92</v>
      </c>
      <c r="DI7" s="39">
        <v>53.43</v>
      </c>
      <c r="DJ7" s="39">
        <v>54.48</v>
      </c>
      <c r="DK7" s="39">
        <v>54.87</v>
      </c>
      <c r="DL7" s="39">
        <v>55.54</v>
      </c>
      <c r="DM7" s="39">
        <v>46.66</v>
      </c>
      <c r="DN7" s="39">
        <v>47.46</v>
      </c>
      <c r="DO7" s="39">
        <v>48.49</v>
      </c>
      <c r="DP7" s="39">
        <v>48.05</v>
      </c>
      <c r="DQ7" s="39">
        <v>48.87</v>
      </c>
      <c r="DR7" s="39">
        <v>48.85</v>
      </c>
      <c r="DS7" s="39">
        <v>25.62</v>
      </c>
      <c r="DT7" s="39">
        <v>24.67</v>
      </c>
      <c r="DU7" s="39">
        <v>23.53</v>
      </c>
      <c r="DV7" s="39">
        <v>23.18</v>
      </c>
      <c r="DW7" s="39">
        <v>13.16</v>
      </c>
      <c r="DX7" s="39">
        <v>9.85</v>
      </c>
      <c r="DY7" s="39">
        <v>9.7100000000000009</v>
      </c>
      <c r="DZ7" s="39">
        <v>12.79</v>
      </c>
      <c r="EA7" s="39">
        <v>13.39</v>
      </c>
      <c r="EB7" s="39">
        <v>14.85</v>
      </c>
      <c r="EC7" s="39">
        <v>17.8</v>
      </c>
      <c r="ED7" s="39">
        <v>0.96</v>
      </c>
      <c r="EE7" s="39">
        <v>0.92</v>
      </c>
      <c r="EF7" s="39">
        <v>1.1399999999999999</v>
      </c>
      <c r="EG7" s="39">
        <v>1.08</v>
      </c>
      <c r="EH7" s="39">
        <v>0.99</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user1</cp:lastModifiedBy>
  <cp:lastPrinted>2020-02-20T02:19:20Z</cp:lastPrinted>
  <dcterms:created xsi:type="dcterms:W3CDTF">2019-12-05T04:14:49Z</dcterms:created>
  <dcterms:modified xsi:type="dcterms:W3CDTF">2020-02-20T02:30:05Z</dcterms:modified>
</cp:coreProperties>
</file>