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4内灘町\"/>
    </mc:Choice>
  </mc:AlternateContent>
  <workbookProtection workbookAlgorithmName="SHA-512" workbookHashValue="z7eY6FGhohEvAtACDvVSUz5c/f+YE6vAWYWbWuya0OucwdrUnct7jbrpEQkNXOggEM1uEEiWdjB1w5IKqAd4wQ==" workbookSaltValue="01knl0+mLFI9wMSvlwERMw==" workbookSpinCount="100000" lockStructure="1"/>
  <bookViews>
    <workbookView xWindow="0" yWindow="0" windowWidth="9675"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<sst xmlns="http://schemas.openxmlformats.org/spreadsheetml/2006/main" count="228" uniqueCount="114">
  <si>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</si>
  <si>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</si>
  <si>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</si>
  <si>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</si>
  <si>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</si>
  <si>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</si>
  <si>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</si>
  <si>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</si>
  <si>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</si>
  <si>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</si>
  <si>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</si>
  <si>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</si>
  <si>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</si>
  <si>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</si>
  <si>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</si>
  <si>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</si>
  <si>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</si>
  <si>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</si>
  <si>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</si>
  <si>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</si>
  <si>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</si>
  <si>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</si>
  <si>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</si>
  <si>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</si>
  <si>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</si>
  <si>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</si>
  <si>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</si>
  <si>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</si>
  <si>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</si>
  <si>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</si>
  <si>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</si>
  <si>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</si>
  <si>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</si>
  <si>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</si>
  <si>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</si>
  <si>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</si>
  <si>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</si>
  <si>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</si>
  <si>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</si>
  <si>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</si>
  <si>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</si>
  <si>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</si>
  <si>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</si>
  <si>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</si>
  <si>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</si>
  <si>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</si>
  <si>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</si>
  <si>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</si>
  <si>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</si>
  <si>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</si>
  <si>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</si>
  <si>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</si>
  <si>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</si>
  <si>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</si>
  <si>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</si>
  <si>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</si>
  <si>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</si>
  <si>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</si>
  <si>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</si>
  <si>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</si>
  <si>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</si>
  <si>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</si>
  <si>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</si>
  <si>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</si>
  <si>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</si>
  <si>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</si>
  <si>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</si>
  <si>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</si>
  <si>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</si>
  <si>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</si>
  <si>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</si>
  <si>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</si>
  <si>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</si>
  <si>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</si>
  <si>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</si>
  <si>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</si>
  <si>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</si>
  <si>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</si>
  <si>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</si>
  <si>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</si>
  <si>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</si>
  <si>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</si>
  <si>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</si>
  <si>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</si>
  <si>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</si>
  <si>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</si>
  <si>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</si>
  <si>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</si>
  <si>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</si>
  <si>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</si>
  <si>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</si>
  <si>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</si>
  <si>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</si>
  <si>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</si>
  <si>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</si>
  <si>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</si>
  <si>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</si>
  <si>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</si>
  <si>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</si>
  <si>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</si>
  <si>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</si>
  <si>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</si>
  <si>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</si>
  <si>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</si>
  <si>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</si>
  <si>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</si>
  <si>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</si>
  <si>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</si>
  <si>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</si>
  <si>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</si>
  <si>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</si>
  <si>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・健全性について
　収益的収支比率が50％を下回っているのは、総収益に対し、地方債償還金の中でも資本費平準化債、特別措置分償還額の割合が高いためと分析する。経費回収率は類似団体平均で推移するものの、85％程度と100％を下回っているため、適正な使用料収入の確保及び汚水処理費の削減が必要であると分析できる。
　また、Ｈ２９までと比較し、企業債残高対事業規模比率が類似団体平均値を下回り良好となっているが、今後も適正な投資規模や料金水準の分析による経営改善が求められる。
・効率性について
　汚水処理原価が類似団体平均値を下回っており、施設利用率が類似団体平均値より高いことからも、施設の効率性についてはおおむね良好と言えるが、今後もさらなる改善を行い、維持継続していく必要がある。
　水洗化率は98％を超えており、類似団体平均値を上回っているため、良好であるといえる。但し、公共用水域の水質保全を図る上で、さらに向上させる取組が必要である。</t>
    <rPh sb="164" eb="166">
      <t>ヒカク</t>
    </rPh>
    <rPh sb="189" eb="190">
      <t>シタ</t>
    </rPh>
    <rPh sb="192" eb="194">
      <t>リョウコウ</t>
    </rPh>
    <rPh sb="202" eb="204">
      <t>コンゴ</t>
    </rPh>
    <phoneticPr fontId="4"/>
  </si>
  <si>
    <t>　現段階では、収益性や財政の健全性について、改善の検討が必要である。
　また、公営企業会計への移行に適切に取り組み、経営状態を正確に把握し、資産管理を適切に行った上で、中長期財政計画を策定し、適正な料金水準を見通し、施設の改築、更新を検討、推進していく必要がある。</t>
    <phoneticPr fontId="4"/>
  </si>
  <si>
    <t>　現時点では、法定耐用年数（一般的には50年）を経過している管渠は所有していないが、最も古い管で45年経過しているため、今後はストックマネジメント計画に基づく計画的な管渠改築等が必要である。</t>
    <rPh sb="1" eb="4">
      <t>ゲンジテン</t>
    </rPh>
    <rPh sb="7" eb="9">
      <t>ホウテイ</t>
    </rPh>
    <rPh sb="9" eb="11">
      <t>タイヨウ</t>
    </rPh>
    <rPh sb="11" eb="13">
      <t>ネンスウ</t>
    </rPh>
    <rPh sb="14" eb="17">
      <t>イッパンテキ</t>
    </rPh>
    <rPh sb="21" eb="22">
      <t>ネン</t>
    </rPh>
    <rPh sb="24" eb="26">
      <t>ケイカ</t>
    </rPh>
    <rPh sb="30" eb="32">
      <t>カンキョ</t>
    </rPh>
    <rPh sb="33" eb="35">
      <t>ショユウ</t>
    </rPh>
    <rPh sb="42" eb="43">
      <t>モット</t>
    </rPh>
    <rPh sb="44" eb="45">
      <t>フル</t>
    </rPh>
    <rPh sb="46" eb="47">
      <t>カン</t>
    </rPh>
    <rPh sb="50" eb="51">
      <t>ネン</t>
    </rPh>
    <rPh sb="51" eb="53">
      <t>ケイカ</t>
    </rPh>
    <rPh sb="60" eb="62">
      <t>コンゴ</t>
    </rPh>
    <rPh sb="73" eb="75">
      <t>ケイカク</t>
    </rPh>
    <rPh sb="76" eb="77">
      <t>モト</t>
    </rPh>
    <rPh sb="79" eb="82">
      <t>ケイカクテキ</t>
    </rPh>
    <rPh sb="83" eb="85">
      <t>カンキョ</t>
    </rPh>
    <rPh sb="85" eb="87">
      <t>カイチク</t>
    </rPh>
    <rPh sb="87" eb="88">
      <t>トウ</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</si>
</sst>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7.0000000000000007E-2</c:v>
                </c:pt>
                <c:pt idx="1">
                  <c:v>0.1</c:v>
                </c:pt>
                <c:pt idx="2">
                  <c:v>0.18</c:v>
                </c:pt>
                <c:pt idx="3">
                  <c:v>0.11</c:v>
                </c:pt>
                <c:pt idx="4">
                  <c:v>0.04</c:v>
                </c:pt>
              </c:numCache>
            </c:numRef>
          </c:val>
          <c:extLst xmlns:c16r2="http://schemas.microsoft.com/office/drawing/2015/06/chart">
            <c:ext xmlns:c16="http://schemas.microsoft.com/office/drawing/2014/chart" uri="{C3380CC4-5D6E-409C-BE32-E72D297353CC}">
              <c16:uniqueId val="{00000000-36B8-41BF-8CBE-7388CBC6B054}"/>
            </c:ext>
          </c:extLst>
        </c:ser>
        <c:dLbls>
          <c:showLegendKey val="0"/>
          <c:showVal val="0"/>
          <c:showCatName val="0"/>
          <c:showSerName val="0"/>
          <c:showPercent val="0"/>
          <c:showBubbleSize val="0"/>
        </c:dLbls>
        <c:gapWidth val="150"/>
        <c:axId val="386320048"/>
        <c:axId val="38632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xmlns:c16r2="http://schemas.microsoft.com/office/drawing/2015/06/chart">
            <c:ext xmlns:c16="http://schemas.microsoft.com/office/drawing/2014/chart" uri="{C3380CC4-5D6E-409C-BE32-E72D297353CC}">
              <c16:uniqueId val="{00000001-36B8-41BF-8CBE-7388CBC6B054}"/>
            </c:ext>
          </c:extLst>
        </c:ser>
        <c:dLbls>
          <c:showLegendKey val="0"/>
          <c:showVal val="0"/>
          <c:showCatName val="0"/>
          <c:showSerName val="0"/>
          <c:showPercent val="0"/>
          <c:showBubbleSize val="0"/>
        </c:dLbls>
        <c:marker val="1"/>
        <c:smooth val="0"/>
        <c:axId val="386320048"/>
        <c:axId val="386322792"/>
      </c:lineChart>
      <c:dateAx>
        <c:axId val="386320048"/>
        <c:scaling>
          <c:orientation val="minMax"/>
        </c:scaling>
        <c:delete val="1"/>
        <c:axPos val="b"/>
        <c:numFmt formatCode="ge" sourceLinked="1"/>
        <c:majorTickMark val="none"/>
        <c:minorTickMark val="none"/>
        <c:tickLblPos val="none"/>
        <c:crossAx val="386322792"/>
        <c:crosses val="autoZero"/>
        <c:auto val="1"/>
        <c:lblOffset val="100"/>
        <c:baseTimeUnit val="years"/>
      </c:dateAx>
      <c:valAx>
        <c:axId val="38632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2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58.01</c:v>
                </c:pt>
                <c:pt idx="1">
                  <c:v>58.01</c:v>
                </c:pt>
                <c:pt idx="2">
                  <c:v>53.46</c:v>
                </c:pt>
                <c:pt idx="3">
                  <c:v>54.25</c:v>
                </c:pt>
                <c:pt idx="4">
                  <c:v>53.46</c:v>
                </c:pt>
              </c:numCache>
            </c:numRef>
          </c:val>
          <c:extLst xmlns:c16r2="http://schemas.microsoft.com/office/drawing/2015/06/chart">
            <c:ext xmlns:c16="http://schemas.microsoft.com/office/drawing/2014/chart" uri="{C3380CC4-5D6E-409C-BE32-E72D297353CC}">
              <c16:uniqueId val="{00000000-8D6B-4572-9815-9DD93EFE698F}"/>
            </c:ext>
          </c:extLst>
        </c:ser>
        <c:dLbls>
          <c:showLegendKey val="0"/>
          <c:showVal val="0"/>
          <c:showCatName val="0"/>
          <c:showSerName val="0"/>
          <c:showPercent val="0"/>
          <c:showBubbleSize val="0"/>
        </c:dLbls>
        <c:gapWidth val="150"/>
        <c:axId val="387163576"/>
        <c:axId val="38716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xmlns:c16r2="http://schemas.microsoft.com/office/drawing/2015/06/chart">
            <c:ext xmlns:c16="http://schemas.microsoft.com/office/drawing/2014/chart" uri="{C3380CC4-5D6E-409C-BE32-E72D297353CC}">
              <c16:uniqueId val="{00000001-8D6B-4572-9815-9DD93EFE698F}"/>
            </c:ext>
          </c:extLst>
        </c:ser>
        <c:dLbls>
          <c:showLegendKey val="0"/>
          <c:showVal val="0"/>
          <c:showCatName val="0"/>
          <c:showSerName val="0"/>
          <c:showPercent val="0"/>
          <c:showBubbleSize val="0"/>
        </c:dLbls>
        <c:marker val="1"/>
        <c:smooth val="0"/>
        <c:axId val="387163576"/>
        <c:axId val="387166320"/>
      </c:lineChart>
      <c:dateAx>
        <c:axId val="387163576"/>
        <c:scaling>
          <c:orientation val="minMax"/>
        </c:scaling>
        <c:delete val="1"/>
        <c:axPos val="b"/>
        <c:numFmt formatCode="ge" sourceLinked="1"/>
        <c:majorTickMark val="none"/>
        <c:minorTickMark val="none"/>
        <c:tickLblPos val="none"/>
        <c:crossAx val="387166320"/>
        <c:crosses val="autoZero"/>
        <c:auto val="1"/>
        <c:lblOffset val="100"/>
        <c:baseTimeUnit val="years"/>
      </c:dateAx>
      <c:valAx>
        <c:axId val="3871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97.81</c:v>
                </c:pt>
                <c:pt idx="1">
                  <c:v>98.04</c:v>
                </c:pt>
                <c:pt idx="2">
                  <c:v>98.16</c:v>
                </c:pt>
                <c:pt idx="3">
                  <c:v>98.29</c:v>
                </c:pt>
                <c:pt idx="4">
                  <c:v>98.33</c:v>
                </c:pt>
              </c:numCache>
            </c:numRef>
          </c:val>
          <c:extLst xmlns:c16r2="http://schemas.microsoft.com/office/drawing/2015/06/chart">
            <c:ext xmlns:c16="http://schemas.microsoft.com/office/drawing/2014/chart" uri="{C3380CC4-5D6E-409C-BE32-E72D297353CC}">
              <c16:uniqueId val="{00000000-F913-4270-9D55-9BA1D0E383DC}"/>
            </c:ext>
          </c:extLst>
        </c:ser>
        <c:dLbls>
          <c:showLegendKey val="0"/>
          <c:showVal val="0"/>
          <c:showCatName val="0"/>
          <c:showSerName val="0"/>
          <c:showPercent val="0"/>
          <c:showBubbleSize val="0"/>
        </c:dLbls>
        <c:gapWidth val="150"/>
        <c:axId val="387169064"/>
        <c:axId val="38716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xmlns:c16r2="http://schemas.microsoft.com/office/drawing/2015/06/chart">
            <c:ext xmlns:c16="http://schemas.microsoft.com/office/drawing/2014/chart" uri="{C3380CC4-5D6E-409C-BE32-E72D297353CC}">
              <c16:uniqueId val="{00000001-F913-4270-9D55-9BA1D0E383DC}"/>
            </c:ext>
          </c:extLst>
        </c:ser>
        <c:dLbls>
          <c:showLegendKey val="0"/>
          <c:showVal val="0"/>
          <c:showCatName val="0"/>
          <c:showSerName val="0"/>
          <c:showPercent val="0"/>
          <c:showBubbleSize val="0"/>
        </c:dLbls>
        <c:marker val="1"/>
        <c:smooth val="0"/>
        <c:axId val="387169064"/>
        <c:axId val="387168280"/>
      </c:lineChart>
      <c:dateAx>
        <c:axId val="387169064"/>
        <c:scaling>
          <c:orientation val="minMax"/>
        </c:scaling>
        <c:delete val="1"/>
        <c:axPos val="b"/>
        <c:numFmt formatCode="ge" sourceLinked="1"/>
        <c:majorTickMark val="none"/>
        <c:minorTickMark val="none"/>
        <c:tickLblPos val="none"/>
        <c:crossAx val="387168280"/>
        <c:crosses val="autoZero"/>
        <c:auto val="1"/>
        <c:lblOffset val="100"/>
        <c:baseTimeUnit val="years"/>
      </c:dateAx>
      <c:valAx>
        <c:axId val="3871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45.47</c:v>
                </c:pt>
                <c:pt idx="1">
                  <c:v>42.58</c:v>
                </c:pt>
                <c:pt idx="2">
                  <c:v>40.65</c:v>
                </c:pt>
                <c:pt idx="3">
                  <c:v>46.91</c:v>
                </c:pt>
                <c:pt idx="4">
                  <c:v>49.62</c:v>
                </c:pt>
              </c:numCache>
            </c:numRef>
          </c:val>
          <c:extLst xmlns:c16r2="http://schemas.microsoft.com/office/drawing/2015/06/chart">
            <c:ext xmlns:c16="http://schemas.microsoft.com/office/drawing/2014/chart" uri="{C3380CC4-5D6E-409C-BE32-E72D297353CC}">
              <c16:uniqueId val="{00000000-306D-463B-A190-540211D9CFEC}"/>
            </c:ext>
          </c:extLst>
        </c:ser>
        <c:dLbls>
          <c:showLegendKey val="0"/>
          <c:showVal val="0"/>
          <c:showCatName val="0"/>
          <c:showSerName val="0"/>
          <c:showPercent val="0"/>
          <c:showBubbleSize val="0"/>
        </c:dLbls>
        <c:gapWidth val="150"/>
        <c:axId val="386321224"/>
        <c:axId val="38632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6D-463B-A190-540211D9CFEC}"/>
            </c:ext>
          </c:extLst>
        </c:ser>
        <c:dLbls>
          <c:showLegendKey val="0"/>
          <c:showVal val="0"/>
          <c:showCatName val="0"/>
          <c:showSerName val="0"/>
          <c:showPercent val="0"/>
          <c:showBubbleSize val="0"/>
        </c:dLbls>
        <c:marker val="1"/>
        <c:smooth val="0"/>
        <c:axId val="386321224"/>
        <c:axId val="386321616"/>
      </c:lineChart>
      <c:dateAx>
        <c:axId val="386321224"/>
        <c:scaling>
          <c:orientation val="minMax"/>
        </c:scaling>
        <c:delete val="1"/>
        <c:axPos val="b"/>
        <c:numFmt formatCode="ge" sourceLinked="1"/>
        <c:majorTickMark val="none"/>
        <c:minorTickMark val="none"/>
        <c:tickLblPos val="none"/>
        <c:crossAx val="386321616"/>
        <c:crosses val="autoZero"/>
        <c:auto val="1"/>
        <c:lblOffset val="100"/>
        <c:baseTimeUnit val="years"/>
      </c:dateAx>
      <c:valAx>
        <c:axId val="3863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2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27-408C-B332-2EA36D697E1F}"/>
            </c:ext>
          </c:extLst>
        </c:ser>
        <c:dLbls>
          <c:showLegendKey val="0"/>
          <c:showVal val="0"/>
          <c:showCatName val="0"/>
          <c:showSerName val="0"/>
          <c:showPercent val="0"/>
          <c:showBubbleSize val="0"/>
        </c:dLbls>
        <c:gapWidth val="150"/>
        <c:axId val="386323184"/>
        <c:axId val="38631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27-408C-B332-2EA36D697E1F}"/>
            </c:ext>
          </c:extLst>
        </c:ser>
        <c:dLbls>
          <c:showLegendKey val="0"/>
          <c:showVal val="0"/>
          <c:showCatName val="0"/>
          <c:showSerName val="0"/>
          <c:showPercent val="0"/>
          <c:showBubbleSize val="0"/>
        </c:dLbls>
        <c:marker val="1"/>
        <c:smooth val="0"/>
        <c:axId val="386323184"/>
        <c:axId val="386319656"/>
      </c:lineChart>
      <c:dateAx>
        <c:axId val="386323184"/>
        <c:scaling>
          <c:orientation val="minMax"/>
        </c:scaling>
        <c:delete val="1"/>
        <c:axPos val="b"/>
        <c:numFmt formatCode="ge" sourceLinked="1"/>
        <c:majorTickMark val="none"/>
        <c:minorTickMark val="none"/>
        <c:tickLblPos val="none"/>
        <c:crossAx val="386319656"/>
        <c:crosses val="autoZero"/>
        <c:auto val="1"/>
        <c:lblOffset val="100"/>
        <c:baseTimeUnit val="years"/>
      </c:dateAx>
      <c:valAx>
        <c:axId val="38631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48-43FD-8A2E-E30EC1CB0741}"/>
            </c:ext>
          </c:extLst>
        </c:ser>
        <c:dLbls>
          <c:showLegendKey val="0"/>
          <c:showVal val="0"/>
          <c:showCatName val="0"/>
          <c:showSerName val="0"/>
          <c:showPercent val="0"/>
          <c:showBubbleSize val="0"/>
        </c:dLbls>
        <c:gapWidth val="150"/>
        <c:axId val="386809288"/>
        <c:axId val="3868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48-43FD-8A2E-E30EC1CB0741}"/>
            </c:ext>
          </c:extLst>
        </c:ser>
        <c:dLbls>
          <c:showLegendKey val="0"/>
          <c:showVal val="0"/>
          <c:showCatName val="0"/>
          <c:showSerName val="0"/>
          <c:showPercent val="0"/>
          <c:showBubbleSize val="0"/>
        </c:dLbls>
        <c:marker val="1"/>
        <c:smooth val="0"/>
        <c:axId val="386809288"/>
        <c:axId val="386807328"/>
      </c:lineChart>
      <c:dateAx>
        <c:axId val="386809288"/>
        <c:scaling>
          <c:orientation val="minMax"/>
        </c:scaling>
        <c:delete val="1"/>
        <c:axPos val="b"/>
        <c:numFmt formatCode="ge" sourceLinked="1"/>
        <c:majorTickMark val="none"/>
        <c:minorTickMark val="none"/>
        <c:tickLblPos val="none"/>
        <c:crossAx val="386807328"/>
        <c:crosses val="autoZero"/>
        <c:auto val="1"/>
        <c:lblOffset val="100"/>
        <c:baseTimeUnit val="years"/>
      </c:dateAx>
      <c:valAx>
        <c:axId val="3868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0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44-43F5-80FC-244B377522EB}"/>
            </c:ext>
          </c:extLst>
        </c:ser>
        <c:dLbls>
          <c:showLegendKey val="0"/>
          <c:showVal val="0"/>
          <c:showCatName val="0"/>
          <c:showSerName val="0"/>
          <c:showPercent val="0"/>
          <c:showBubbleSize val="0"/>
        </c:dLbls>
        <c:gapWidth val="150"/>
        <c:axId val="386807720"/>
        <c:axId val="38680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44-43F5-80FC-244B377522EB}"/>
            </c:ext>
          </c:extLst>
        </c:ser>
        <c:dLbls>
          <c:showLegendKey val="0"/>
          <c:showVal val="0"/>
          <c:showCatName val="0"/>
          <c:showSerName val="0"/>
          <c:showPercent val="0"/>
          <c:showBubbleSize val="0"/>
        </c:dLbls>
        <c:marker val="1"/>
        <c:smooth val="0"/>
        <c:axId val="386807720"/>
        <c:axId val="386808112"/>
      </c:lineChart>
      <c:dateAx>
        <c:axId val="386807720"/>
        <c:scaling>
          <c:orientation val="minMax"/>
        </c:scaling>
        <c:delete val="1"/>
        <c:axPos val="b"/>
        <c:numFmt formatCode="ge" sourceLinked="1"/>
        <c:majorTickMark val="none"/>
        <c:minorTickMark val="none"/>
        <c:tickLblPos val="none"/>
        <c:crossAx val="386808112"/>
        <c:crosses val="autoZero"/>
        <c:auto val="1"/>
        <c:lblOffset val="100"/>
        <c:baseTimeUnit val="years"/>
      </c:dateAx>
      <c:valAx>
        <c:axId val="38680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0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2B-47E4-A297-C7A5DC6A3657}"/>
            </c:ext>
          </c:extLst>
        </c:ser>
        <c:dLbls>
          <c:showLegendKey val="0"/>
          <c:showVal val="0"/>
          <c:showCatName val="0"/>
          <c:showSerName val="0"/>
          <c:showPercent val="0"/>
          <c:showBubbleSize val="0"/>
        </c:dLbls>
        <c:gapWidth val="150"/>
        <c:axId val="386812816"/>
        <c:axId val="38680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B-47E4-A297-C7A5DC6A3657}"/>
            </c:ext>
          </c:extLst>
        </c:ser>
        <c:dLbls>
          <c:showLegendKey val="0"/>
          <c:showVal val="0"/>
          <c:showCatName val="0"/>
          <c:showSerName val="0"/>
          <c:showPercent val="0"/>
          <c:showBubbleSize val="0"/>
        </c:dLbls>
        <c:marker val="1"/>
        <c:smooth val="0"/>
        <c:axId val="386812816"/>
        <c:axId val="386809680"/>
      </c:lineChart>
      <c:dateAx>
        <c:axId val="386812816"/>
        <c:scaling>
          <c:orientation val="minMax"/>
        </c:scaling>
        <c:delete val="1"/>
        <c:axPos val="b"/>
        <c:numFmt formatCode="ge" sourceLinked="1"/>
        <c:majorTickMark val="none"/>
        <c:minorTickMark val="none"/>
        <c:tickLblPos val="none"/>
        <c:crossAx val="386809680"/>
        <c:crosses val="autoZero"/>
        <c:auto val="1"/>
        <c:lblOffset val="100"/>
        <c:baseTimeUnit val="years"/>
      </c:dateAx>
      <c:valAx>
        <c:axId val="38680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1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1651.77</c:v>
                </c:pt>
                <c:pt idx="1">
                  <c:v>1524.96</c:v>
                </c:pt>
                <c:pt idx="2">
                  <c:v>1508.89</c:v>
                </c:pt>
                <c:pt idx="3">
                  <c:v>1079.8800000000001</c:v>
                </c:pt>
                <c:pt idx="4">
                  <c:v>941.91</c:v>
                </c:pt>
              </c:numCache>
            </c:numRef>
          </c:val>
          <c:extLst xmlns:c16r2="http://schemas.microsoft.com/office/drawing/2015/06/chart">
            <c:ext xmlns:c16="http://schemas.microsoft.com/office/drawing/2014/chart" uri="{C3380CC4-5D6E-409C-BE32-E72D297353CC}">
              <c16:uniqueId val="{00000000-F2AD-4A1B-9733-1C22B0E7DF4C}"/>
            </c:ext>
          </c:extLst>
        </c:ser>
        <c:dLbls>
          <c:showLegendKey val="0"/>
          <c:showVal val="0"/>
          <c:showCatName val="0"/>
          <c:showSerName val="0"/>
          <c:showPercent val="0"/>
          <c:showBubbleSize val="0"/>
        </c:dLbls>
        <c:gapWidth val="150"/>
        <c:axId val="386805760"/>
        <c:axId val="3868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xmlns:c16r2="http://schemas.microsoft.com/office/drawing/2015/06/chart">
            <c:ext xmlns:c16="http://schemas.microsoft.com/office/drawing/2014/chart" uri="{C3380CC4-5D6E-409C-BE32-E72D297353CC}">
              <c16:uniqueId val="{00000001-F2AD-4A1B-9733-1C22B0E7DF4C}"/>
            </c:ext>
          </c:extLst>
        </c:ser>
        <c:dLbls>
          <c:showLegendKey val="0"/>
          <c:showVal val="0"/>
          <c:showCatName val="0"/>
          <c:showSerName val="0"/>
          <c:showPercent val="0"/>
          <c:showBubbleSize val="0"/>
        </c:dLbls>
        <c:marker val="1"/>
        <c:smooth val="0"/>
        <c:axId val="386805760"/>
        <c:axId val="386805368"/>
      </c:lineChart>
      <c:dateAx>
        <c:axId val="386805760"/>
        <c:scaling>
          <c:orientation val="minMax"/>
        </c:scaling>
        <c:delete val="1"/>
        <c:axPos val="b"/>
        <c:numFmt formatCode="ge" sourceLinked="1"/>
        <c:majorTickMark val="none"/>
        <c:minorTickMark val="none"/>
        <c:tickLblPos val="none"/>
        <c:crossAx val="386805368"/>
        <c:crosses val="autoZero"/>
        <c:auto val="1"/>
        <c:lblOffset val="100"/>
        <c:baseTimeUnit val="years"/>
      </c:dateAx>
      <c:valAx>
        <c:axId val="38680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78.459999999999994</c:v>
                </c:pt>
                <c:pt idx="1">
                  <c:v>78.67</c:v>
                </c:pt>
                <c:pt idx="2">
                  <c:v>73.739999999999995</c:v>
                </c:pt>
                <c:pt idx="3">
                  <c:v>85.15</c:v>
                </c:pt>
                <c:pt idx="4">
                  <c:v>85.62</c:v>
                </c:pt>
              </c:numCache>
            </c:numRef>
          </c:val>
          <c:extLst xmlns:c16r2="http://schemas.microsoft.com/office/drawing/2015/06/chart">
            <c:ext xmlns:c16="http://schemas.microsoft.com/office/drawing/2014/chart" uri="{C3380CC4-5D6E-409C-BE32-E72D297353CC}">
              <c16:uniqueId val="{00000000-01F2-4AC7-BF63-8DA31C6277FA}"/>
            </c:ext>
          </c:extLst>
        </c:ser>
        <c:dLbls>
          <c:showLegendKey val="0"/>
          <c:showVal val="0"/>
          <c:showCatName val="0"/>
          <c:showSerName val="0"/>
          <c:showPercent val="0"/>
          <c:showBubbleSize val="0"/>
        </c:dLbls>
        <c:gapWidth val="150"/>
        <c:axId val="386811248"/>
        <c:axId val="38680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xmlns:c16r2="http://schemas.microsoft.com/office/drawing/2015/06/chart">
            <c:ext xmlns:c16="http://schemas.microsoft.com/office/drawing/2014/chart" uri="{C3380CC4-5D6E-409C-BE32-E72D297353CC}">
              <c16:uniqueId val="{00000001-01F2-4AC7-BF63-8DA31C6277FA}"/>
            </c:ext>
          </c:extLst>
        </c:ser>
        <c:dLbls>
          <c:showLegendKey val="0"/>
          <c:showVal val="0"/>
          <c:showCatName val="0"/>
          <c:showSerName val="0"/>
          <c:showPercent val="0"/>
          <c:showBubbleSize val="0"/>
        </c:dLbls>
        <c:marker val="1"/>
        <c:smooth val="0"/>
        <c:axId val="386811248"/>
        <c:axId val="386806544"/>
      </c:lineChart>
      <c:dateAx>
        <c:axId val="386811248"/>
        <c:scaling>
          <c:orientation val="minMax"/>
        </c:scaling>
        <c:delete val="1"/>
        <c:axPos val="b"/>
        <c:numFmt formatCode="ge" sourceLinked="1"/>
        <c:majorTickMark val="none"/>
        <c:minorTickMark val="none"/>
        <c:tickLblPos val="none"/>
        <c:crossAx val="386806544"/>
        <c:crosses val="autoZero"/>
        <c:auto val="1"/>
        <c:lblOffset val="100"/>
        <c:baseTimeUnit val="years"/>
      </c:dateAx>
      <c:valAx>
        <c:axId val="38680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1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161.91</c:v>
                </c:pt>
                <c:pt idx="1">
                  <c:v>161.91999999999999</c:v>
                </c:pt>
                <c:pt idx="2">
                  <c:v>173</c:v>
                </c:pt>
                <c:pt idx="3">
                  <c:v>150</c:v>
                </c:pt>
                <c:pt idx="4">
                  <c:v>150</c:v>
                </c:pt>
              </c:numCache>
            </c:numRef>
          </c:val>
          <c:extLst xmlns:c16r2="http://schemas.microsoft.com/office/drawing/2015/06/chart">
            <c:ext xmlns:c16="http://schemas.microsoft.com/office/drawing/2014/chart" uri="{C3380CC4-5D6E-409C-BE32-E72D297353CC}">
              <c16:uniqueId val="{00000000-C1E5-48BC-BA71-C514F1BC6BE0}"/>
            </c:ext>
          </c:extLst>
        </c:ser>
        <c:dLbls>
          <c:showLegendKey val="0"/>
          <c:showVal val="0"/>
          <c:showCatName val="0"/>
          <c:showSerName val="0"/>
          <c:showPercent val="0"/>
          <c:showBubbleSize val="0"/>
        </c:dLbls>
        <c:gapWidth val="150"/>
        <c:axId val="387167888"/>
        <c:axId val="3871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xmlns:c16r2="http://schemas.microsoft.com/office/drawing/2015/06/chart">
            <c:ext xmlns:c16="http://schemas.microsoft.com/office/drawing/2014/chart" uri="{C3380CC4-5D6E-409C-BE32-E72D297353CC}">
              <c16:uniqueId val="{00000001-C1E5-48BC-BA71-C514F1BC6BE0}"/>
            </c:ext>
          </c:extLst>
        </c:ser>
        <c:dLbls>
          <c:showLegendKey val="0"/>
          <c:showVal val="0"/>
          <c:showCatName val="0"/>
          <c:showSerName val="0"/>
          <c:showPercent val="0"/>
          <c:showBubbleSize val="0"/>
        </c:dLbls>
        <c:marker val="1"/>
        <c:smooth val="0"/>
        <c:axId val="387167888"/>
        <c:axId val="387170240"/>
      </c:lineChart>
      <c:dateAx>
        <c:axId val="387167888"/>
        <c:scaling>
          <c:orientation val="minMax"/>
        </c:scaling>
        <c:delete val="1"/>
        <c:axPos val="b"/>
        <c:numFmt formatCode="ge" sourceLinked="1"/>
        <c:majorTickMark val="none"/>
        <c:minorTickMark val="none"/>
        <c:tickLblPos val="none"/>
        <c:crossAx val="387170240"/>
        <c:crosses val="autoZero"/>
        <c:auto val="1"/>
        <c:lblOffset val="100"/>
        <c:baseTimeUnit val="years"/>
      </c:dateAx>
      <c:valAx>
        <c:axId val="387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内灘町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26759</v>
      </c>
      <c r="AM8" s="68"/>
      <c r="AN8" s="68"/>
      <c r="AO8" s="68"/>
      <c r="AP8" s="68"/>
      <c r="AQ8" s="68"/>
      <c r="AR8" s="68"/>
      <c r="AS8" s="68"/>
      <c r="AT8" s="67">
        <f>データ!T6</f>
        <v>20.329999999999998</v>
      </c>
      <c r="AU8" s="67"/>
      <c r="AV8" s="67"/>
      <c r="AW8" s="67"/>
      <c r="AX8" s="67"/>
      <c r="AY8" s="67"/>
      <c r="AZ8" s="67"/>
      <c r="BA8" s="67"/>
      <c r="BB8" s="67">
        <f>データ!U6</f>
        <v>1316.23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99.59</v>
      </c>
      <c r="Q10" s="67"/>
      <c r="R10" s="67"/>
      <c r="S10" s="67"/>
      <c r="T10" s="67"/>
      <c r="U10" s="67"/>
      <c r="V10" s="67"/>
      <c r="W10" s="67">
        <f>データ!Q6</f>
        <v>100.98</v>
      </c>
      <c r="X10" s="67"/>
      <c r="Y10" s="67"/>
      <c r="Z10" s="67"/>
      <c r="AA10" s="67"/>
      <c r="AB10" s="67"/>
      <c r="AC10" s="67"/>
      <c r="AD10" s="68">
        <f>データ!R6</f>
        <v>2414</v>
      </c>
      <c r="AE10" s="68"/>
      <c r="AF10" s="68"/>
      <c r="AG10" s="68"/>
      <c r="AH10" s="68"/>
      <c r="AI10" s="68"/>
      <c r="AJ10" s="68"/>
      <c r="AK10" s="2"/>
      <c r="AL10" s="68">
        <f>データ!V6</f>
        <v>26526</v>
      </c>
      <c r="AM10" s="68"/>
      <c r="AN10" s="68"/>
      <c r="AO10" s="68"/>
      <c r="AP10" s="68"/>
      <c r="AQ10" s="68"/>
      <c r="AR10" s="68"/>
      <c r="AS10" s="68"/>
      <c r="AT10" s="67">
        <f>データ!W6</f>
        <v>4.71</v>
      </c>
      <c r="AU10" s="67"/>
      <c r="AV10" s="67"/>
      <c r="AW10" s="67"/>
      <c r="AX10" s="67"/>
      <c r="AY10" s="67"/>
      <c r="AZ10" s="67"/>
      <c r="BA10" s="67"/>
      <c r="BB10" s="67">
        <f>データ!X6</f>
        <v>5631.85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1"/>
      <c r="BM60" s="52"/>
      <c r="BN60" s="52"/>
      <c r="BO60" s="52"/>
      <c r="BP60" s="52"/>
      <c r="BQ60" s="52"/>
      <c r="BR60" s="52"/>
      <c r="BS60" s="52"/>
      <c r="BT60" s="52"/>
      <c r="BU60" s="52"/>
      <c r="BV60" s="52"/>
      <c r="BW60" s="52"/>
      <c r="BX60" s="52"/>
      <c r="BY60" s="52"/>
      <c r="BZ60" s="53"/>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1"/>
      <c r="BM61" s="52"/>
      <c r="BN61" s="52"/>
      <c r="BO61" s="52"/>
      <c r="BP61" s="52"/>
      <c r="BQ61" s="52"/>
      <c r="BR61" s="52"/>
      <c r="BS61" s="52"/>
      <c r="BT61" s="52"/>
      <c r="BU61" s="52"/>
      <c r="BV61" s="52"/>
      <c r="BW61" s="52"/>
      <c r="BX61" s="52"/>
      <c r="BY61" s="52"/>
      <c r="BZ61" s="5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EUnXNBMEHbas/nOTibwHxD0b5cdlx+dbbXylMAXx6MdIeWIGmvYI9erG5/OxMk1fgYW2pTUs6qIUuhvE/HCmQw==" saltValue="gc1WvAx0atzhid0YIL19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173657</v>
      </c>
      <c r="D6" s="33">
        <f t="shared" si="3"/>
        <v>47</v>
      </c>
      <c r="E6" s="33">
        <f t="shared" si="3"/>
        <v>17</v>
      </c>
      <c r="F6" s="33">
        <f t="shared" si="3"/>
        <v>1</v>
      </c>
      <c r="G6" s="33">
        <f t="shared" si="3"/>
        <v>0</v>
      </c>
      <c r="H6" s="33" t="str">
        <f t="shared" si="3"/>
        <v>石川県　内灘町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99.59</v>
      </c>
      <c r="Q6" s="34">
        <f t="shared" si="3"/>
        <v>100.98</v>
      </c>
      <c r="R6" s="34">
        <f t="shared" si="3"/>
        <v>2414</v>
      </c>
      <c r="S6" s="34">
        <f t="shared" si="3"/>
        <v>26759</v>
      </c>
      <c r="T6" s="34">
        <f t="shared" si="3"/>
        <v>20.329999999999998</v>
      </c>
      <c r="U6" s="34">
        <f t="shared" si="3"/>
        <v>1316.23</v>
      </c>
      <c r="V6" s="34">
        <f t="shared" si="3"/>
        <v>26526</v>
      </c>
      <c r="W6" s="34">
        <f t="shared" si="3"/>
        <v>4.71</v>
      </c>
      <c r="X6" s="34">
        <f t="shared" si="3"/>
        <v>5631.85</v>
      </c>
      <c r="Y6" s="35">
        <f>IF(Y7="",NA(),Y7)</f>
        <v>45.47</v>
      </c>
      <c r="Z6" s="35">
        <f t="shared" ref="Z6:AH6" si="4">IF(Z7="",NA(),Z7)</f>
        <v>42.58</v>
      </c>
      <c r="AA6" s="35">
        <f t="shared" si="4"/>
        <v>40.65</v>
      </c>
      <c r="AB6" s="35">
        <f t="shared" si="4"/>
        <v>46.91</v>
      </c>
      <c r="AC6" s="35">
        <f t="shared" si="4"/>
        <v>49.62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1651.77</v>
      </c>
      <c r="BG6" s="35">
        <f t="shared" ref="BG6:BO6" si="7">IF(BG7="",NA(),BG7)</f>
        <v>1524.96</v>
      </c>
      <c r="BH6" s="35">
        <f t="shared" si="7"/>
        <v>1508.89</v>
      </c>
      <c r="BI6" s="35">
        <f t="shared" si="7"/>
        <v>1079.8800000000001</v>
      </c>
      <c r="BJ6" s="35">
        <f t="shared" si="7"/>
        <v>941.91</v>
      </c>
      <c r="BK6" s="35">
        <f t="shared" si="7"/>
        <v>1067.74</v>
      </c>
      <c r="BL6" s="35">
        <f t="shared" si="7"/>
        <v>1018.27</v>
      </c>
      <c r="BM6" s="35">
        <f t="shared" si="7"/>
        <v>1120.55</v>
      </c>
      <c r="BN6" s="35">
        <f t="shared" si="7"/>
        <v>855.79</v>
      </c>
      <c r="BO6" s="35">
        <f t="shared" si="7"/>
        <v>948.07</v>
      </c>
      <c r="BP6" s="34" t="str">
        <f>IF(BP7="","",IF(BP7="-","【-】","【"&amp;SUBSTITUTE(TEXT(BP7,"#,##0.00"),"-","△")&amp;"】"))</f>
        <v>【682.78】</v>
      </c>
      <c r="BQ6" s="35">
        <f>IF(BQ7="",NA(),BQ7)</f>
        <v>78.459999999999994</v>
      </c>
      <c r="BR6" s="35">
        <f t="shared" ref="BR6:BZ6" si="8">IF(BR7="",NA(),BR7)</f>
        <v>78.67</v>
      </c>
      <c r="BS6" s="35">
        <f t="shared" si="8"/>
        <v>73.739999999999995</v>
      </c>
      <c r="BT6" s="35">
        <f t="shared" si="8"/>
        <v>85.15</v>
      </c>
      <c r="BU6" s="35">
        <f t="shared" si="8"/>
        <v>85.62</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161.91</v>
      </c>
      <c r="CC6" s="35">
        <f t="shared" ref="CC6:CK6" si="9">IF(CC7="",NA(),CC7)</f>
        <v>161.91999999999999</v>
      </c>
      <c r="CD6" s="35">
        <f t="shared" si="9"/>
        <v>173</v>
      </c>
      <c r="CE6" s="35">
        <f t="shared" si="9"/>
        <v>150</v>
      </c>
      <c r="CF6" s="35">
        <f t="shared" si="9"/>
        <v>150</v>
      </c>
      <c r="CG6" s="35">
        <f t="shared" si="9"/>
        <v>184.87</v>
      </c>
      <c r="CH6" s="35">
        <f t="shared" si="9"/>
        <v>195.88</v>
      </c>
      <c r="CI6" s="35">
        <f t="shared" si="9"/>
        <v>193.1</v>
      </c>
      <c r="CJ6" s="35">
        <f t="shared" si="9"/>
        <v>165.76</v>
      </c>
      <c r="CK6" s="35">
        <f t="shared" si="9"/>
        <v>160.62</v>
      </c>
      <c r="CL6" s="34" t="str">
        <f>IF(CL7="","",IF(CL7="-","【-】","【"&amp;SUBSTITUTE(TEXT(CL7,"#,##0.00"),"-","△")&amp;"】"))</f>
        <v>【136.86】</v>
      </c>
      <c r="CM6" s="35">
        <f>IF(CM7="",NA(),CM7)</f>
        <v>58.01</v>
      </c>
      <c r="CN6" s="35">
        <f t="shared" ref="CN6:CV6" si="10">IF(CN7="",NA(),CN7)</f>
        <v>58.01</v>
      </c>
      <c r="CO6" s="35">
        <f t="shared" si="10"/>
        <v>53.46</v>
      </c>
      <c r="CP6" s="35">
        <f t="shared" si="10"/>
        <v>54.25</v>
      </c>
      <c r="CQ6" s="35">
        <f t="shared" si="10"/>
        <v>53.46</v>
      </c>
      <c r="CR6" s="35">
        <f t="shared" si="10"/>
        <v>51.08</v>
      </c>
      <c r="CS6" s="35">
        <f t="shared" si="10"/>
        <v>49.75</v>
      </c>
      <c r="CT6" s="35">
        <f t="shared" si="10"/>
        <v>51.05</v>
      </c>
      <c r="CU6" s="35">
        <f t="shared" si="10"/>
        <v>50.12</v>
      </c>
      <c r="CV6" s="35">
        <f t="shared" si="10"/>
        <v>49.98</v>
      </c>
      <c r="CW6" s="34" t="str">
        <f>IF(CW7="","",IF(CW7="-","【-】","【"&amp;SUBSTITUTE(TEXT(CW7,"#,##0.00"),"-","△")&amp;"】"))</f>
        <v>【58.98】</v>
      </c>
      <c r="CX6" s="35">
        <f>IF(CX7="",NA(),CX7)</f>
        <v>97.81</v>
      </c>
      <c r="CY6" s="35">
        <f t="shared" ref="CY6:DG6" si="11">IF(CY7="",NA(),CY7)</f>
        <v>98.04</v>
      </c>
      <c r="CZ6" s="35">
        <f t="shared" si="11"/>
        <v>98.16</v>
      </c>
      <c r="DA6" s="35">
        <f t="shared" si="11"/>
        <v>98.29</v>
      </c>
      <c r="DB6" s="35">
        <f t="shared" si="11"/>
        <v>98.33</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5">
        <f t="shared" ref="EF6:EN6" si="14">IF(EF7="",NA(),EF7)</f>
        <v>0.1</v>
      </c>
      <c r="EG6" s="35">
        <f t="shared" si="14"/>
        <v>0.18</v>
      </c>
      <c r="EH6" s="35">
        <f t="shared" si="14"/>
        <v>0.11</v>
      </c>
      <c r="EI6" s="35">
        <f t="shared" si="14"/>
        <v>0.04</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173657</v>
      </c>
      <c r="D7" s="37">
        <v>47</v>
      </c>
      <c r="E7" s="37">
        <v>17</v>
      </c>
      <c r="F7" s="37">
        <v>1</v>
      </c>
      <c r="G7" s="37">
        <v>0</v>
      </c>
      <c r="H7" s="37" t="s">
        <v>98</v>
      </c>
      <c r="I7" s="37" t="s">
        <v>99</v>
      </c>
      <c r="J7" s="37" t="s">
        <v>100</v>
      </c>
      <c r="K7" s="37" t="s">
        <v>101</v>
      </c>
      <c r="L7" s="37" t="s">
        <v>102</v>
      </c>
      <c r="M7" s="37" t="s">
        <v>103</v>
      </c>
      <c r="N7" s="38" t="s">
        <v>104</v>
      </c>
      <c r="O7" s="38" t="s">
        <v>105</v>
      </c>
      <c r="P7" s="38">
        <v>99.59</v>
      </c>
      <c r="Q7" s="38">
        <v>100.98</v>
      </c>
      <c r="R7" s="38">
        <v>2414</v>
      </c>
      <c r="S7" s="38">
        <v>26759</v>
      </c>
      <c r="T7" s="38">
        <v>20.329999999999998</v>
      </c>
      <c r="U7" s="38">
        <v>1316.23</v>
      </c>
      <c r="V7" s="38">
        <v>26526</v>
      </c>
      <c r="W7" s="38">
        <v>4.71</v>
      </c>
      <c r="X7" s="38">
        <v>5631.85</v>
      </c>
      <c r="Y7" s="38">
        <v>45.47</v>
      </c>
      <c r="Z7" s="38">
        <v>42.58</v>
      </c>
      <c r="AA7" s="38">
        <v>40.65</v>
      </c>
      <c r="AB7" s="38">
        <v>46.91</v>
      </c>
      <c r="AC7" s="38">
        <v>49.62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1651.77</v>
      </c>
      <c r="BG7" s="38">
        <v>1524.96</v>
      </c>
      <c r="BH7" s="38">
        <v>1508.89</v>
      </c>
      <c r="BI7" s="38">
        <v>1079.8800000000001</v>
      </c>
      <c r="BJ7" s="38">
        <v>941.91</v>
      </c>
      <c r="BK7" s="38">
        <v>1067.74</v>
      </c>
      <c r="BL7" s="38">
        <v>1018.27</v>
      </c>
      <c r="BM7" s="38">
        <v>1120.55</v>
      </c>
      <c r="BN7" s="38">
        <v>855.79</v>
      </c>
      <c r="BO7" s="38">
        <v>948.07</v>
      </c>
      <c r="BP7" s="38">
        <v>682.78</v>
      </c>
      <c r="BQ7" s="38">
        <v>78.459999999999994</v>
      </c>
      <c r="BR7" s="38">
        <v>78.67</v>
      </c>
      <c r="BS7" s="38">
        <v>73.739999999999995</v>
      </c>
      <c r="BT7" s="38">
        <v>85.15</v>
      </c>
      <c r="BU7" s="38">
        <v>85.62</v>
      </c>
      <c r="BV7" s="38">
        <v>73.569999999999993</v>
      </c>
      <c r="BW7" s="38">
        <v>71.569999999999993</v>
      </c>
      <c r="BX7" s="38">
        <v>73.28</v>
      </c>
      <c r="BY7" s="38">
        <v>82.82</v>
      </c>
      <c r="BZ7" s="38">
        <v>83.31</v>
      </c>
      <c r="CA7" s="38">
        <v>100.91</v>
      </c>
      <c r="CB7" s="38">
        <v>161.91</v>
      </c>
      <c r="CC7" s="38">
        <v>161.91999999999999</v>
      </c>
      <c r="CD7" s="38">
        <v>173</v>
      </c>
      <c r="CE7" s="38">
        <v>150</v>
      </c>
      <c r="CF7" s="38">
        <v>150</v>
      </c>
      <c r="CG7" s="38">
        <v>184.87</v>
      </c>
      <c r="CH7" s="38">
        <v>195.88</v>
      </c>
      <c r="CI7" s="38">
        <v>193.1</v>
      </c>
      <c r="CJ7" s="38">
        <v>165.76</v>
      </c>
      <c r="CK7" s="38">
        <v>160.62</v>
      </c>
      <c r="CL7" s="38">
        <v>136.86000000000001</v>
      </c>
      <c r="CM7" s="38">
        <v>58.01</v>
      </c>
      <c r="CN7" s="38">
        <v>58.01</v>
      </c>
      <c r="CO7" s="38">
        <v>53.46</v>
      </c>
      <c r="CP7" s="38">
        <v>54.25</v>
      </c>
      <c r="CQ7" s="38">
        <v>53.46</v>
      </c>
      <c r="CR7" s="38">
        <v>51.08</v>
      </c>
      <c r="CS7" s="38">
        <v>49.75</v>
      </c>
      <c r="CT7" s="38">
        <v>51.05</v>
      </c>
      <c r="CU7" s="38">
        <v>50.12</v>
      </c>
      <c r="CV7" s="38">
        <v>49.98</v>
      </c>
      <c r="CW7" s="38">
        <v>58.98</v>
      </c>
      <c r="CX7" s="38">
        <v>97.81</v>
      </c>
      <c r="CY7" s="38">
        <v>98.04</v>
      </c>
      <c r="CZ7" s="38">
        <v>98.16</v>
      </c>
      <c r="DA7" s="38">
        <v>98.29</v>
      </c>
      <c r="DB7" s="38">
        <v>98.33</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0.1</v>
      </c>
      <c r="EG7" s="38">
        <v>0.18</v>
      </c>
      <c r="EH7" s="38">
        <v>0.11</v>
      </c>
      <c r="EI7" s="38">
        <v>0.04</v>
      </c>
      <c r="EJ7" s="38">
        <v>0.11</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堀　智之</cp:lastModifiedBy>
  <dcterms:created xsi:type="dcterms:W3CDTF">2019-12-05T05:04:04Z</dcterms:created>
  <dcterms:modified xsi:type="dcterms:W3CDTF">2020-02-17T01:36:40Z</dcterms:modified>
</cp:coreProperties>
</file>