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svfile01\shikadata\全庁共通\03 財務事務連絡キャビネット\99　●各課⇔財政課の連絡フォルダ\214000 まち整備課上下水道室\提出(修正版）\"/>
    </mc:Choice>
  </mc:AlternateContent>
  <xr:revisionPtr revIDLastSave="0" documentId="13_ncr:1_{7C78EE59-2D7D-4C20-AFAF-6E29E10900AA}" xr6:coauthVersionLast="43" xr6:coauthVersionMax="44" xr10:uidLastSave="{00000000-0000-0000-0000-000000000000}"/>
  <workbookProtection workbookAlgorithmName="SHA-512" workbookHashValue="eYY6NezMWqBzH/tgT1YIyA2UoS/oPHt3fc8kWZAAZZPml4P/KvzzpyfiXHy71wmNvLv1BoBtTXgZcQ8ESalXag==" workbookSaltValue="Cc2Ba4bmnhaMDHTNIsvcYQ==" workbookSpinCount="100000" lockStructure="1"/>
  <bookViews>
    <workbookView xWindow="2037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P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<sst xmlns="http://schemas.openxmlformats.org/spreadsheetml/2006/main" count="228" uniqueCount="113">
  <si>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</si>
  <si>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</si>
  <si>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</si>
  <si>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</si>
  <si>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</si>
  <si>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</si>
  <si>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</si>
  <si>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</si>
  <si>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</si>
  <si>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</si>
  <si>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</si>
  <si>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</si>
  <si>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</si>
  <si>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</si>
  <si>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</si>
  <si>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</si>
  <si>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</si>
  <si>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</si>
  <si>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</si>
  <si>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</si>
  <si>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</si>
  <si>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</si>
  <si>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</si>
  <si>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</si>
  <si>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</si>
  <si>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</si>
  <si>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</si>
  <si>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</si>
  <si>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</si>
  <si>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</si>
  <si>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</si>
  <si>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</si>
  <si>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</si>
  <si>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</si>
  <si>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</si>
  <si>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</si>
  <si>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</si>
  <si>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</si>
  <si>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</si>
  <si>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</si>
  <si>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</si>
  <si>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</si>
  <si>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</si>
  <si>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</si>
  <si>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</si>
  <si>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</si>
  <si>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</si>
  <si>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</si>
  <si>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</si>
  <si>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</si>
  <si>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</si>
  <si>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</si>
  <si>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</si>
  <si>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</si>
  <si>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</si>
  <si>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</si>
  <si>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</si>
  <si>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</si>
  <si>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</si>
  <si>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</si>
  <si>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</si>
  <si>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</si>
  <si>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</si>
  <si>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</si>
  <si>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</si>
  <si>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</si>
  <si>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</si>
  <si>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</si>
  <si>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</si>
  <si>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</si>
  <si>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</si>
  <si>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</si>
  <si>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</si>
  <si>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</si>
  <si>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</si>
  <si>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</si>
  <si>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</si>
  <si>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</si>
  <si>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</si>
  <si>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</si>
  <si>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</si>
  <si>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</si>
  <si>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</si>
  <si>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</si>
  <si>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</si>
  <si>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</si>
  <si>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</si>
  <si>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</si>
  <si>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</si>
  <si>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</si>
  <si>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</si>
  <si>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</si>
  <si>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</si>
  <si>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</si>
  <si>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</si>
  <si>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</si>
  <si>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</si>
  <si>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</si>
  <si>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</si>
  <si>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</si>
  <si>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</si>
  <si>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</si>
  <si>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</si>
  <si>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</si>
  <si>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</si>
  <si>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</si>
  <si>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</si>
  <si>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</si>
  <si>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</si>
  <si>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</si>
  <si>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特環事業は整備が完了しており、また接続率も高い地域である。しかしながら人口減少が進み、今後有収水量が減少し使用料収入の減少は避けられない。維持管理コストの削減が不可欠である。</t>
    <rPh sb="41" eb="42">
      <t>スス</t>
    </rPh>
    <phoneticPr fontId="4"/>
  </si>
  <si>
    <t>①収益的収支比率
　数値についてはここ数年逓増となっている。しかしながら100％を割り込んでいるため維持管理費の削減に努める。
④企業債残高対策事業規模比率
　本事業における2つの処理区については地理的条件上マンホールポンプの整備数が多く、事業費及び起債額も多額となっているが現在のところ起債償還は順調である。
⑤経費回収率
　経費回収率は昨年に比べ数値が改善し、類似団体平均値も上回っている。次年度もさらなる汚水処理費の削減を行い経営の改善を図りたい。
⑥汚水処理原価
　本事業の数値は類似団体平均値を下回ったが、依然高い状態にあるので、更なる経営の安定化のため維持管理費の縮減を図りたい。
⑦施設利用率
　数値上は35%付近を増減している。人口減少による有収水量の減少によるものと推測される。
⑧水洗化率
　本事業の２処理区については、水洗化率が類似団体平均を上回っているが、高齢化及び人口減少により有収水量が年々減少している。</t>
    <rPh sb="56" eb="58">
      <t>サクゲン</t>
    </rPh>
    <rPh sb="100" eb="101">
      <t>テキ</t>
    </rPh>
    <rPh sb="138" eb="140">
      <t>ゲンザイ</t>
    </rPh>
    <rPh sb="144" eb="146">
      <t>キサイ</t>
    </rPh>
    <rPh sb="146" eb="148">
      <t>ショウカン</t>
    </rPh>
    <rPh sb="149" eb="151">
      <t>ジュンチョウ</t>
    </rPh>
    <rPh sb="164" eb="166">
      <t>ケイヒ</t>
    </rPh>
    <rPh sb="166" eb="168">
      <t>カイシュウ</t>
    </rPh>
    <rPh sb="168" eb="169">
      <t>リツ</t>
    </rPh>
    <rPh sb="170" eb="172">
      <t>サクネン</t>
    </rPh>
    <rPh sb="173" eb="174">
      <t>クラ</t>
    </rPh>
    <rPh sb="175" eb="177">
      <t>スウチ</t>
    </rPh>
    <rPh sb="178" eb="180">
      <t>カイゼン</t>
    </rPh>
    <rPh sb="182" eb="184">
      <t>ルイジ</t>
    </rPh>
    <rPh sb="184" eb="186">
      <t>ダンタイ</t>
    </rPh>
    <rPh sb="186" eb="189">
      <t>ヘイキンチ</t>
    </rPh>
    <rPh sb="190" eb="192">
      <t>ウワマワ</t>
    </rPh>
    <rPh sb="197" eb="200">
      <t>ジネンド</t>
    </rPh>
    <rPh sb="214" eb="215">
      <t>オコナ</t>
    </rPh>
    <rPh sb="216" eb="218">
      <t>ケイエイ</t>
    </rPh>
    <rPh sb="219" eb="221">
      <t>カイゼン</t>
    </rPh>
    <rPh sb="252" eb="254">
      <t>シタマワ</t>
    </rPh>
    <rPh sb="258" eb="260">
      <t>イゼン</t>
    </rPh>
    <rPh sb="260" eb="261">
      <t>タカ</t>
    </rPh>
    <rPh sb="262" eb="264">
      <t>ジョウタイ</t>
    </rPh>
    <phoneticPr fontId="4"/>
  </si>
  <si>
    <t>　処理場施設及びマンホールポンプ場施設においては、供用開始から耐用年数の経過した機械設備をストックマネジメント計画に基づき改修を行う。
　管渠設備については現在のところ更新は考えていない。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</si>
</sst>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E4-45F3-BD4D-83ED266B0EC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7EE4-45F3-BD4D-83ED266B0EC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49.26</c:v>
                </c:pt>
                <c:pt idx="1">
                  <c:v>35.57</c:v>
                </c:pt>
                <c:pt idx="2">
                  <c:v>36.909999999999997</c:v>
                </c:pt>
                <c:pt idx="3">
                  <c:v>35.880000000000003</c:v>
                </c:pt>
                <c:pt idx="4">
                  <c:v>34.85</c:v>
                </c:pt>
              </c:numCache>
            </c:numRef>
          </c:val>
          <c:extLst>
            <c:ext xmlns:c16="http://schemas.microsoft.com/office/drawing/2014/chart" uri="{C3380CC4-5D6E-409C-BE32-E72D297353CC}">
              <c16:uniqueId val="{00000000-CB26-469A-850D-513885D89F4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CB26-469A-850D-513885D89F4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94.05</c:v>
                </c:pt>
                <c:pt idx="1">
                  <c:v>94.61</c:v>
                </c:pt>
                <c:pt idx="2">
                  <c:v>96.62</c:v>
                </c:pt>
                <c:pt idx="3">
                  <c:v>97.68</c:v>
                </c:pt>
                <c:pt idx="4">
                  <c:v>97.8</c:v>
                </c:pt>
              </c:numCache>
            </c:numRef>
          </c:val>
          <c:extLst>
            <c:ext xmlns:c16="http://schemas.microsoft.com/office/drawing/2014/chart" uri="{C3380CC4-5D6E-409C-BE32-E72D297353CC}">
              <c16:uniqueId val="{00000000-71E1-4DFE-88C6-546AD3F29B3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71E1-4DFE-88C6-546AD3F29B3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71.23</c:v>
                </c:pt>
                <c:pt idx="1">
                  <c:v>73.150000000000006</c:v>
                </c:pt>
                <c:pt idx="2">
                  <c:v>73.36</c:v>
                </c:pt>
                <c:pt idx="3">
                  <c:v>74.260000000000005</c:v>
                </c:pt>
                <c:pt idx="4">
                  <c:v>89.3</c:v>
                </c:pt>
              </c:numCache>
            </c:numRef>
          </c:val>
          <c:extLst>
            <c:ext xmlns:c16="http://schemas.microsoft.com/office/drawing/2014/chart" uri="{C3380CC4-5D6E-409C-BE32-E72D297353CC}">
              <c16:uniqueId val="{00000000-488B-4F5D-8285-E4F34480D56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8B-4F5D-8285-E4F34480D56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81-4728-A847-360219F748C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81-4728-A847-360219F748C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7C-4E9A-A48C-D59DFE3EEB1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7C-4E9A-A48C-D59DFE3EEB1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CD-4DF2-B81C-C67192955B0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CD-4DF2-B81C-C67192955B0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1F-4CAA-AFEF-2D8A1AB0702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1F-4CAA-AFEF-2D8A1AB0702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107.53</c:v>
                </c:pt>
                <c:pt idx="2">
                  <c:v>478.72</c:v>
                </c:pt>
                <c:pt idx="3" formatCode="#,##0.00;&quot;△&quot;#,##0.00">
                  <c:v>0</c:v>
                </c:pt>
                <c:pt idx="4" formatCode="#,##0.00;&quot;△&quot;#,##0.00">
                  <c:v>0</c:v>
                </c:pt>
              </c:numCache>
            </c:numRef>
          </c:val>
          <c:extLst>
            <c:ext xmlns:c16="http://schemas.microsoft.com/office/drawing/2014/chart" uri="{C3380CC4-5D6E-409C-BE32-E72D297353CC}">
              <c16:uniqueId val="{00000000-EE50-400D-BC8E-3C435D85A97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EE50-400D-BC8E-3C435D85A97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71.48</c:v>
                </c:pt>
                <c:pt idx="1">
                  <c:v>65.53</c:v>
                </c:pt>
                <c:pt idx="2">
                  <c:v>76.290000000000006</c:v>
                </c:pt>
                <c:pt idx="3">
                  <c:v>78.42</c:v>
                </c:pt>
                <c:pt idx="4">
                  <c:v>89.04</c:v>
                </c:pt>
              </c:numCache>
            </c:numRef>
          </c:val>
          <c:extLst>
            <c:ext xmlns:c16="http://schemas.microsoft.com/office/drawing/2014/chart" uri="{C3380CC4-5D6E-409C-BE32-E72D297353CC}">
              <c16:uniqueId val="{00000000-80EE-4A54-8653-6A9F369675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80EE-4A54-8653-6A9F369675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245.99</c:v>
                </c:pt>
                <c:pt idx="1">
                  <c:v>268.74</c:v>
                </c:pt>
                <c:pt idx="2">
                  <c:v>231.01</c:v>
                </c:pt>
                <c:pt idx="3">
                  <c:v>225.14</c:v>
                </c:pt>
                <c:pt idx="4">
                  <c:v>184.76</c:v>
                </c:pt>
              </c:numCache>
            </c:numRef>
          </c:val>
          <c:extLst>
            <c:ext xmlns:c16="http://schemas.microsoft.com/office/drawing/2014/chart" uri="{C3380CC4-5D6E-409C-BE32-E72D297353CC}">
              <c16:uniqueId val="{00000000-34D4-4C99-A8FB-AEE29D16B0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34D4-4C99-A8FB-AEE29D16B0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26"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志賀町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20470</v>
      </c>
      <c r="AM8" s="68"/>
      <c r="AN8" s="68"/>
      <c r="AO8" s="68"/>
      <c r="AP8" s="68"/>
      <c r="AQ8" s="68"/>
      <c r="AR8" s="68"/>
      <c r="AS8" s="68"/>
      <c r="AT8" s="67">
        <f>データ!T6</f>
        <v>246.76</v>
      </c>
      <c r="AU8" s="67"/>
      <c r="AV8" s="67"/>
      <c r="AW8" s="67"/>
      <c r="AX8" s="67"/>
      <c r="AY8" s="67"/>
      <c r="AZ8" s="67"/>
      <c r="BA8" s="67"/>
      <c r="BB8" s="67">
        <f>データ!U6</f>
        <v>82.96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6.5</v>
      </c>
      <c r="Q10" s="67"/>
      <c r="R10" s="67"/>
      <c r="S10" s="67"/>
      <c r="T10" s="67"/>
      <c r="U10" s="67"/>
      <c r="V10" s="67"/>
      <c r="W10" s="67">
        <f>データ!Q6</f>
        <v>107.73</v>
      </c>
      <c r="X10" s="67"/>
      <c r="Y10" s="67"/>
      <c r="Z10" s="67"/>
      <c r="AA10" s="67"/>
      <c r="AB10" s="67"/>
      <c r="AC10" s="67"/>
      <c r="AD10" s="68">
        <f>データ!R6</f>
        <v>3240</v>
      </c>
      <c r="AE10" s="68"/>
      <c r="AF10" s="68"/>
      <c r="AG10" s="68"/>
      <c r="AH10" s="68"/>
      <c r="AI10" s="68"/>
      <c r="AJ10" s="68"/>
      <c r="AK10" s="2"/>
      <c r="AL10" s="68">
        <f>データ!V6</f>
        <v>1320</v>
      </c>
      <c r="AM10" s="68"/>
      <c r="AN10" s="68"/>
      <c r="AO10" s="68"/>
      <c r="AP10" s="68"/>
      <c r="AQ10" s="68"/>
      <c r="AR10" s="68"/>
      <c r="AS10" s="68"/>
      <c r="AT10" s="67">
        <f>データ!W6</f>
        <v>0.57999999999999996</v>
      </c>
      <c r="AU10" s="67"/>
      <c r="AV10" s="67"/>
      <c r="AW10" s="67"/>
      <c r="AX10" s="67"/>
      <c r="AY10" s="67"/>
      <c r="AZ10" s="67"/>
      <c r="BA10" s="67"/>
      <c r="BB10" s="67">
        <f>データ!X6</f>
        <v>2275.86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IZD5QZzFqnZMYftqsNFqXKhEyOl5OH2Hz5KOxKePoVk9ATA1NEgkRoKg6VryJi6hByJ86Uw6PI8gDpY2Zr4+ag==" saltValue="AbmuJ/XUsls7aaL47KOP0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173843</v>
      </c>
      <c r="D6" s="33">
        <f t="shared" si="3"/>
        <v>47</v>
      </c>
      <c r="E6" s="33">
        <f t="shared" si="3"/>
        <v>17</v>
      </c>
      <c r="F6" s="33">
        <f t="shared" si="3"/>
        <v>4</v>
      </c>
      <c r="G6" s="33">
        <f t="shared" si="3"/>
        <v>0</v>
      </c>
      <c r="H6" s="33" t="str">
        <f t="shared" si="3"/>
        <v>石川県　志賀町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6.5</v>
      </c>
      <c r="Q6" s="34">
        <f t="shared" si="3"/>
        <v>107.73</v>
      </c>
      <c r="R6" s="34">
        <f t="shared" si="3"/>
        <v>3240</v>
      </c>
      <c r="S6" s="34">
        <f t="shared" si="3"/>
        <v>20470</v>
      </c>
      <c r="T6" s="34">
        <f t="shared" si="3"/>
        <v>246.76</v>
      </c>
      <c r="U6" s="34">
        <f t="shared" si="3"/>
        <v>82.96</v>
      </c>
      <c r="V6" s="34">
        <f t="shared" si="3"/>
        <v>1320</v>
      </c>
      <c r="W6" s="34">
        <f t="shared" si="3"/>
        <v>0.57999999999999996</v>
      </c>
      <c r="X6" s="34">
        <f t="shared" si="3"/>
        <v>2275.86</v>
      </c>
      <c r="Y6" s="35">
        <f>IF(Y7="",NA(),Y7)</f>
        <v>71.23</v>
      </c>
      <c r="Z6" s="35">
        <f t="shared" ref="Z6:AH6" si="4">IF(Z7="",NA(),Z7)</f>
        <v>73.150000000000006</v>
      </c>
      <c r="AA6" s="35">
        <f t="shared" si="4"/>
        <v>73.36</v>
      </c>
      <c r="AB6" s="35">
        <f t="shared" si="4"/>
        <v>74.260000000000005</v>
      </c>
      <c r="AC6" s="35">
        <f t="shared" si="4"/>
        <v>89.3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107.53</v>
      </c>
      <c r="BH6" s="35">
        <f t="shared" si="7"/>
        <v>478.72</v>
      </c>
      <c r="BI6" s="34">
        <f t="shared" si="7"/>
        <v>0</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71.48</v>
      </c>
      <c r="BR6" s="35">
        <f t="shared" ref="BR6:BZ6" si="8">IF(BR7="",NA(),BR7)</f>
        <v>65.53</v>
      </c>
      <c r="BS6" s="35">
        <f t="shared" si="8"/>
        <v>76.290000000000006</v>
      </c>
      <c r="BT6" s="35">
        <f t="shared" si="8"/>
        <v>78.42</v>
      </c>
      <c r="BU6" s="35">
        <f t="shared" si="8"/>
        <v>89.04</v>
      </c>
      <c r="BV6" s="35">
        <f t="shared" si="8"/>
        <v>66.56</v>
      </c>
      <c r="BW6" s="35">
        <f t="shared" si="8"/>
        <v>66.22</v>
      </c>
      <c r="BX6" s="35">
        <f t="shared" si="8"/>
        <v>69.87</v>
      </c>
      <c r="BY6" s="35">
        <f t="shared" si="8"/>
        <v>74.3</v>
      </c>
      <c r="BZ6" s="35">
        <f t="shared" si="8"/>
        <v>72.260000000000005</v>
      </c>
      <c r="CA6" s="34" t="str">
        <f>IF(CA7="","",IF(CA7="-","【-】","【"&amp;SUBSTITUTE(TEXT(CA7,"#,##0.00"),"-","△")&amp;"】"))</f>
        <v>【74.48】</v>
      </c>
      <c r="CB6" s="35">
        <f>IF(CB7="",NA(),CB7)</f>
        <v>245.99</v>
      </c>
      <c r="CC6" s="35">
        <f t="shared" ref="CC6:CK6" si="9">IF(CC7="",NA(),CC7)</f>
        <v>268.74</v>
      </c>
      <c r="CD6" s="35">
        <f t="shared" si="9"/>
        <v>231.01</v>
      </c>
      <c r="CE6" s="35">
        <f t="shared" si="9"/>
        <v>225.14</v>
      </c>
      <c r="CF6" s="35">
        <f t="shared" si="9"/>
        <v>184.76</v>
      </c>
      <c r="CG6" s="35">
        <f t="shared" si="9"/>
        <v>244.29</v>
      </c>
      <c r="CH6" s="35">
        <f t="shared" si="9"/>
        <v>246.72</v>
      </c>
      <c r="CI6" s="35">
        <f t="shared" si="9"/>
        <v>234.96</v>
      </c>
      <c r="CJ6" s="35">
        <f t="shared" si="9"/>
        <v>221.81</v>
      </c>
      <c r="CK6" s="35">
        <f t="shared" si="9"/>
        <v>230.02</v>
      </c>
      <c r="CL6" s="34" t="str">
        <f>IF(CL7="","",IF(CL7="-","【-】","【"&amp;SUBSTITUTE(TEXT(CL7,"#,##0.00"),"-","△")&amp;"】"))</f>
        <v>【219.46】</v>
      </c>
      <c r="CM6" s="35">
        <f>IF(CM7="",NA(),CM7)</f>
        <v>49.26</v>
      </c>
      <c r="CN6" s="35">
        <f t="shared" ref="CN6:CV6" si="10">IF(CN7="",NA(),CN7)</f>
        <v>35.57</v>
      </c>
      <c r="CO6" s="35">
        <f t="shared" si="10"/>
        <v>36.909999999999997</v>
      </c>
      <c r="CP6" s="35">
        <f t="shared" si="10"/>
        <v>35.880000000000003</v>
      </c>
      <c r="CQ6" s="35">
        <f t="shared" si="10"/>
        <v>34.85</v>
      </c>
      <c r="CR6" s="35">
        <f t="shared" si="10"/>
        <v>43.58</v>
      </c>
      <c r="CS6" s="35">
        <f t="shared" si="10"/>
        <v>41.35</v>
      </c>
      <c r="CT6" s="35">
        <f t="shared" si="10"/>
        <v>42.9</v>
      </c>
      <c r="CU6" s="35">
        <f t="shared" si="10"/>
        <v>43.36</v>
      </c>
      <c r="CV6" s="35">
        <f t="shared" si="10"/>
        <v>42.56</v>
      </c>
      <c r="CW6" s="34" t="str">
        <f>IF(CW7="","",IF(CW7="-","【-】","【"&amp;SUBSTITUTE(TEXT(CW7,"#,##0.00"),"-","△")&amp;"】"))</f>
        <v>【42.82】</v>
      </c>
      <c r="CX6" s="35">
        <f>IF(CX7="",NA(),CX7)</f>
        <v>94.05</v>
      </c>
      <c r="CY6" s="35">
        <f t="shared" ref="CY6:DG6" si="11">IF(CY7="",NA(),CY7)</f>
        <v>94.61</v>
      </c>
      <c r="CZ6" s="35">
        <f t="shared" si="11"/>
        <v>96.62</v>
      </c>
      <c r="DA6" s="35">
        <f t="shared" si="11"/>
        <v>97.68</v>
      </c>
      <c r="DB6" s="35">
        <f t="shared" si="11"/>
        <v>97.8</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173843</v>
      </c>
      <c r="D7" s="37">
        <v>47</v>
      </c>
      <c r="E7" s="37">
        <v>17</v>
      </c>
      <c r="F7" s="37">
        <v>4</v>
      </c>
      <c r="G7" s="37">
        <v>0</v>
      </c>
      <c r="H7" s="37" t="s">
        <v>97</v>
      </c>
      <c r="I7" s="37" t="s">
        <v>98</v>
      </c>
      <c r="J7" s="37" t="s">
        <v>99</v>
      </c>
      <c r="K7" s="37" t="s">
        <v>100</v>
      </c>
      <c r="L7" s="37" t="s">
        <v>101</v>
      </c>
      <c r="M7" s="37" t="s">
        <v>102</v>
      </c>
      <c r="N7" s="38" t="s">
        <v>103</v>
      </c>
      <c r="O7" s="38" t="s">
        <v>104</v>
      </c>
      <c r="P7" s="38">
        <v>6.5</v>
      </c>
      <c r="Q7" s="38">
        <v>107.73</v>
      </c>
      <c r="R7" s="38">
        <v>3240</v>
      </c>
      <c r="S7" s="38">
        <v>20470</v>
      </c>
      <c r="T7" s="38">
        <v>246.76</v>
      </c>
      <c r="U7" s="38">
        <v>82.96</v>
      </c>
      <c r="V7" s="38">
        <v>1320</v>
      </c>
      <c r="W7" s="38">
        <v>0.57999999999999996</v>
      </c>
      <c r="X7" s="38">
        <v>2275.86</v>
      </c>
      <c r="Y7" s="38">
        <v>71.23</v>
      </c>
      <c r="Z7" s="38">
        <v>73.150000000000006</v>
      </c>
      <c r="AA7" s="38">
        <v>73.36</v>
      </c>
      <c r="AB7" s="38">
        <v>74.260000000000005</v>
      </c>
      <c r="AC7" s="38">
        <v>89.3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107.53</v>
      </c>
      <c r="BH7" s="38">
        <v>478.72</v>
      </c>
      <c r="BI7" s="38">
        <v>0</v>
      </c>
      <c r="BJ7" s="38">
        <v>0</v>
      </c>
      <c r="BK7" s="38">
        <v>1436</v>
      </c>
      <c r="BL7" s="38">
        <v>1434.89</v>
      </c>
      <c r="BM7" s="38">
        <v>1298.9100000000001</v>
      </c>
      <c r="BN7" s="38">
        <v>1243.71</v>
      </c>
      <c r="BO7" s="38">
        <v>1194.1500000000001</v>
      </c>
      <c r="BP7" s="38">
        <v>1209.4000000000001</v>
      </c>
      <c r="BQ7" s="38">
        <v>71.48</v>
      </c>
      <c r="BR7" s="38">
        <v>65.53</v>
      </c>
      <c r="BS7" s="38">
        <v>76.290000000000006</v>
      </c>
      <c r="BT7" s="38">
        <v>78.42</v>
      </c>
      <c r="BU7" s="38">
        <v>89.04</v>
      </c>
      <c r="BV7" s="38">
        <v>66.56</v>
      </c>
      <c r="BW7" s="38">
        <v>66.22</v>
      </c>
      <c r="BX7" s="38">
        <v>69.87</v>
      </c>
      <c r="BY7" s="38">
        <v>74.3</v>
      </c>
      <c r="BZ7" s="38">
        <v>72.260000000000005</v>
      </c>
      <c r="CA7" s="38">
        <v>74.48</v>
      </c>
      <c r="CB7" s="38">
        <v>245.99</v>
      </c>
      <c r="CC7" s="38">
        <v>268.74</v>
      </c>
      <c r="CD7" s="38">
        <v>231.01</v>
      </c>
      <c r="CE7" s="38">
        <v>225.14</v>
      </c>
      <c r="CF7" s="38">
        <v>184.76</v>
      </c>
      <c r="CG7" s="38">
        <v>244.29</v>
      </c>
      <c r="CH7" s="38">
        <v>246.72</v>
      </c>
      <c r="CI7" s="38">
        <v>234.96</v>
      </c>
      <c r="CJ7" s="38">
        <v>221.81</v>
      </c>
      <c r="CK7" s="38">
        <v>230.02</v>
      </c>
      <c r="CL7" s="38">
        <v>219.46</v>
      </c>
      <c r="CM7" s="38">
        <v>49.26</v>
      </c>
      <c r="CN7" s="38">
        <v>35.57</v>
      </c>
      <c r="CO7" s="38">
        <v>36.909999999999997</v>
      </c>
      <c r="CP7" s="38">
        <v>35.880000000000003</v>
      </c>
      <c r="CQ7" s="38">
        <v>34.85</v>
      </c>
      <c r="CR7" s="38">
        <v>43.58</v>
      </c>
      <c r="CS7" s="38">
        <v>41.35</v>
      </c>
      <c r="CT7" s="38">
        <v>42.9</v>
      </c>
      <c r="CU7" s="38">
        <v>43.36</v>
      </c>
      <c r="CV7" s="38">
        <v>42.56</v>
      </c>
      <c r="CW7" s="38">
        <v>42.82</v>
      </c>
      <c r="CX7" s="38">
        <v>94.05</v>
      </c>
      <c r="CY7" s="38">
        <v>94.61</v>
      </c>
      <c r="CZ7" s="38">
        <v>96.62</v>
      </c>
      <c r="DA7" s="38">
        <v>97.68</v>
      </c>
      <c r="DB7" s="38">
        <v>97.8</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田端　浩揮</cp:lastModifiedBy>
  <cp:lastPrinted>2020-02-10T04:27:31Z</cp:lastPrinted>
  <dcterms:created xsi:type="dcterms:W3CDTF">2019-12-05T05:11:57Z</dcterms:created>
  <dcterms:modified xsi:type="dcterms:W3CDTF">2020-02-20T07:57:22Z</dcterms:modified>
  <cp:category/>
</cp:coreProperties>
</file>