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000735\Desktop\経営比較分析表\提出\直し提出\"/>
    </mc:Choice>
  </mc:AlternateContent>
  <xr:revisionPtr revIDLastSave="0" documentId="13_ncr:1_{750E01E9-0967-4F5B-B1B4-6146B50C1F1B}" xr6:coauthVersionLast="44" xr6:coauthVersionMax="44" xr10:uidLastSave="{00000000-0000-0000-0000-000000000000}"/>
  <workbookProtection workbookAlgorithmName="SHA-512" workbookHashValue="42+vs2VJS/VfVtLPJTXg4DiFgfC7rUnv2/BlZW3Qao0oFL9cvJhVL6ZeTVFQQ/iTSBumpuzoBVHok9YKtb6H3g==" workbookSaltValue="P1mCybbtiqsvL0tqYnvBRw==" workbookSpinCount="100000" lockStructure="1"/>
  <bookViews>
    <workbookView xWindow="20370" yWindow="-120" windowWidth="19440" windowHeight="15000" xr2:uid="{6F2241DD-65DF-409A-A909-EFB54D19CB5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N6" i="5"/>
  <c r="M6" i="5"/>
  <c r="AD8" i="4" s="1"/>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E86" i="4"/>
  <c r="AL10" i="4"/>
  <c r="AD10" i="4"/>
  <c r="W10" i="4"/>
  <c r="I10" i="4"/>
  <c r="B10" i="4"/>
  <c r="BB8" i="4"/>
  <c r="AL8" i="4"/>
  <c r="I8" i="4"/>
  <c r="B8" i="4"/>
  <c r="C10" i="5" l="1"/>
  <c r="D10" i="5"/>
  <c r="E10" i="5"/>
  <c r="B10" i="5"/>
</calcChain>
</file>

<file path=xl/sharedStrings.xml><?xml version="1.0" encoding="utf-8"?>
<sst xmlns="http://schemas.openxmlformats.org/spreadsheetml/2006/main" count="238" uniqueCount="114">
  <si>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</si>
  <si>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</si>
  <si>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</si>
  <si>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</si>
  <si>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</si>
  <si>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</si>
  <si>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</si>
  <si>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</si>
  <si>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</si>
  <si>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</si>
  <si>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</si>
  <si>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</si>
  <si>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</si>
  <si>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</si>
  <si>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</si>
  <si>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</si>
  <si>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</si>
  <si>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</si>
  <si>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</si>
  <si>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</si>
  <si>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</si>
  <si>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</si>
  <si>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</si>
  <si>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</si>
  <si>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</si>
  <si>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</si>
  <si>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</si>
  <si>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</si>
  <si>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</si>
  <si>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</si>
  <si>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</si>
  <si>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</si>
  <si>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</si>
  <si>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</si>
  <si>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</si>
  <si>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</si>
  <si>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</si>
  <si>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</si>
  <si>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</si>
  <si>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</si>
  <si>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</si>
  <si>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</si>
  <si>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</si>
  <si>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</si>
  <si>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</si>
  <si>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</si>
  <si>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</si>
  <si>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</si>
  <si>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</si>
  <si>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</si>
  <si>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</si>
  <si>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</si>
  <si>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</si>
  <si>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</si>
  <si>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</si>
  <si>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</si>
  <si>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</si>
  <si>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</si>
  <si>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</si>
  <si>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</si>
  <si>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</si>
  <si>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</si>
  <si>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</si>
  <si>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</si>
  <si>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</si>
  <si>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</si>
  <si>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</si>
  <si>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</si>
  <si>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</si>
  <si>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</si>
  <si>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</si>
  <si>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</si>
  <si>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</si>
  <si>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</si>
  <si>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</si>
  <si>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</si>
  <si>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</si>
  <si>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</si>
  <si>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</si>
  <si>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</si>
  <si>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</si>
  <si>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</si>
  <si>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</si>
  <si>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</si>
  <si>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</si>
  <si>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</si>
  <si>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</si>
  <si>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</si>
  <si>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</si>
  <si>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</si>
  <si>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</si>
  <si>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</si>
  <si>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</si>
  <si>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</si>
  <si>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</si>
  <si>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</si>
  <si>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</si>
  <si>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</si>
  <si>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</si>
  <si>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法非適用</t>
  </si>
  <si>
    <t>下水道事業</t>
  </si>
  <si>
    <t>特定地域生活排水処理</t>
  </si>
  <si>
    <t>K2</t>
  </si>
  <si>
    <t>非設置</t>
  </si>
  <si>
    <t>該当数値なし</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</si>
  <si>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</si>
  <si>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</si>
  <si>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</si>
  <si>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</si>
  <si>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</si>
  <si>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</si>
  <si>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事業により整備を行った合併浄化槽も15年以上経過したものが多くなり、年々ブロア等の機器、本体の蓋の老朽化による破損が顕著に発生する様になり修繕費用が増加してきている。これらの修繕費用が上記指標の数値にも影響を与えている。</t>
    <phoneticPr fontId="4"/>
  </si>
  <si>
    <t>　企業債残高については、順調に償還が進んでいるが、施設の老朽化により維持管理費が増大している。このため定額制となっている使用料金の見直しが急務である。</t>
    <phoneticPr fontId="4"/>
  </si>
  <si>
    <t>①収益的収支比率
　概ね横ばい傾向にあるが、今後においては料金収入の増加を見込めないため、維持管理費等の削減に一層努めていく必要がある。
④企業債残高対策事業規模比率
　本事業は整備が完了しているため、新たな企業債の発行はなく、数値は年々減少していくと見込まれる。 
⑤経費回収率
　使用料体系が定額料金であるため、急激な使用料収入の減少はないものの、増加も期待できないため一層の維持管理費のコストカットに努める。
⑥汚水処理原価
　本事業において汚水処理原価は過去年間で150円/m3で推移している。浄化槽施設の老朽化により関係機器の修理、更新費用が増加しているため汚水処理原価が高くなっていると思われる。
⑦施設利用率
　平均値を上回っている状況にあり、このままの水準を保って運営したい。
⑧水洗化率
　水洗化率については浄化槽事業のため100%である。</t>
    <rPh sb="12" eb="13">
      <t>ヨコ</t>
    </rPh>
    <rPh sb="224" eb="226">
      <t>オスイ</t>
    </rPh>
    <rPh sb="226" eb="228">
      <t>ショリ</t>
    </rPh>
    <rPh sb="228" eb="230">
      <t>ゲンカ</t>
    </rPh>
    <rPh sb="231" eb="233">
      <t>カコ</t>
    </rPh>
    <rPh sb="233" eb="235">
      <t>ネンカン</t>
    </rPh>
    <rPh sb="239" eb="240">
      <t>エン</t>
    </rPh>
    <rPh sb="244" eb="246">
      <t>スイイ</t>
    </rPh>
    <rPh sb="251" eb="254">
      <t>ジョウカソウ</t>
    </rPh>
    <rPh sb="254" eb="256">
      <t>シセツ</t>
    </rPh>
    <rPh sb="257" eb="260">
      <t>ロウキュウカ</t>
    </rPh>
    <rPh sb="263" eb="265">
      <t>カンケイ</t>
    </rPh>
    <rPh sb="265" eb="267">
      <t>キキ</t>
    </rPh>
    <rPh sb="268" eb="270">
      <t>シュウリ</t>
    </rPh>
    <rPh sb="271" eb="273">
      <t>コウシン</t>
    </rPh>
    <rPh sb="273" eb="275">
      <t>ヒヨウ</t>
    </rPh>
    <rPh sb="276" eb="278">
      <t>ゾウカ</t>
    </rPh>
    <rPh sb="284" eb="286">
      <t>オスイ</t>
    </rPh>
    <rPh sb="286" eb="288">
      <t>ショリ</t>
    </rPh>
    <rPh sb="288" eb="290">
      <t>ゲンカ</t>
    </rPh>
    <rPh sb="291" eb="292">
      <t>タカ</t>
    </rPh>
    <rPh sb="299" eb="300">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</si>
</sst>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3D-46DB-88B5-177E13AEDA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13D-46DB-88B5-177E13AEDA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74.69</c:v>
                </c:pt>
                <c:pt idx="1">
                  <c:v>72.17</c:v>
                </c:pt>
                <c:pt idx="2">
                  <c:v>69.84</c:v>
                </c:pt>
                <c:pt idx="3">
                  <c:v>69.84</c:v>
                </c:pt>
                <c:pt idx="4">
                  <c:v>69.84</c:v>
                </c:pt>
              </c:numCache>
            </c:numRef>
          </c:val>
          <c:extLst>
            <c:ext xmlns:c16="http://schemas.microsoft.com/office/drawing/2014/chart" uri="{C3380CC4-5D6E-409C-BE32-E72D297353CC}">
              <c16:uniqueId val="{00000000-F405-4BD3-8013-F14BFE0F0A7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61.79</c:v>
                </c:pt>
                <c:pt idx="4">
                  <c:v>59.94</c:v>
                </c:pt>
              </c:numCache>
            </c:numRef>
          </c:val>
          <c:smooth val="0"/>
          <c:extLst>
            <c:ext xmlns:c16="http://schemas.microsoft.com/office/drawing/2014/chart" uri="{C3380CC4-5D6E-409C-BE32-E72D297353CC}">
              <c16:uniqueId val="{00000001-F405-4BD3-8013-F14BFE0F0A7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F49-4E17-9B4D-7D61973CB5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92.44</c:v>
                </c:pt>
                <c:pt idx="4">
                  <c:v>89.66</c:v>
                </c:pt>
              </c:numCache>
            </c:numRef>
          </c:val>
          <c:smooth val="0"/>
          <c:extLst>
            <c:ext xmlns:c16="http://schemas.microsoft.com/office/drawing/2014/chart" uri="{C3380CC4-5D6E-409C-BE32-E72D297353CC}">
              <c16:uniqueId val="{00000001-5F49-4E17-9B4D-7D61973CB5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70.53</c:v>
                </c:pt>
                <c:pt idx="1">
                  <c:v>77.09</c:v>
                </c:pt>
                <c:pt idx="2">
                  <c:v>75.38</c:v>
                </c:pt>
                <c:pt idx="3">
                  <c:v>97.38</c:v>
                </c:pt>
                <c:pt idx="4">
                  <c:v>97.42</c:v>
                </c:pt>
              </c:numCache>
            </c:numRef>
          </c:val>
          <c:extLst>
            <c:ext xmlns:c16="http://schemas.microsoft.com/office/drawing/2014/chart" uri="{C3380CC4-5D6E-409C-BE32-E72D297353CC}">
              <c16:uniqueId val="{00000000-FCC5-4F02-8772-9601C6EBCD7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C5-4F02-8772-9601C6EBCD7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E6-4FFC-8AA8-3CA4720B26E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E6-4FFC-8AA8-3CA4720B26E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79-4B42-99B7-6881331E082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79-4B42-99B7-6881331E082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C9-4CF8-8F5F-42043C3BCA4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C9-4CF8-8F5F-42043C3BCA4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B0-4E0F-9296-87E834C954C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B0-4E0F-9296-87E834C954C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2338.7399999999998</c:v>
                </c:pt>
                <c:pt idx="1">
                  <c:v>50.93</c:v>
                </c:pt>
                <c:pt idx="2">
                  <c:v>1439.94</c:v>
                </c:pt>
                <c:pt idx="3">
                  <c:v>2365.52</c:v>
                </c:pt>
                <c:pt idx="4">
                  <c:v>2264.0300000000002</c:v>
                </c:pt>
              </c:numCache>
            </c:numRef>
          </c:val>
          <c:extLst>
            <c:ext xmlns:c16="http://schemas.microsoft.com/office/drawing/2014/chart" uri="{C3380CC4-5D6E-409C-BE32-E72D297353CC}">
              <c16:uniqueId val="{00000000-A06F-42C6-A718-E1C1B179368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244.85</c:v>
                </c:pt>
                <c:pt idx="4">
                  <c:v>296.89</c:v>
                </c:pt>
              </c:numCache>
            </c:numRef>
          </c:val>
          <c:smooth val="0"/>
          <c:extLst>
            <c:ext xmlns:c16="http://schemas.microsoft.com/office/drawing/2014/chart" uri="{C3380CC4-5D6E-409C-BE32-E72D297353CC}">
              <c16:uniqueId val="{00000001-A06F-42C6-A718-E1C1B179368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35.94</c:v>
                </c:pt>
                <c:pt idx="1">
                  <c:v>46.32</c:v>
                </c:pt>
                <c:pt idx="2">
                  <c:v>52.16</c:v>
                </c:pt>
                <c:pt idx="3">
                  <c:v>35.82</c:v>
                </c:pt>
                <c:pt idx="4">
                  <c:v>34.020000000000003</c:v>
                </c:pt>
              </c:numCache>
            </c:numRef>
          </c:val>
          <c:extLst>
            <c:ext xmlns:c16="http://schemas.microsoft.com/office/drawing/2014/chart" uri="{C3380CC4-5D6E-409C-BE32-E72D297353CC}">
              <c16:uniqueId val="{00000000-2CE2-4F65-B93E-3E7D28B8FDE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64.78</c:v>
                </c:pt>
                <c:pt idx="4">
                  <c:v>63.06</c:v>
                </c:pt>
              </c:numCache>
            </c:numRef>
          </c:val>
          <c:smooth val="0"/>
          <c:extLst>
            <c:ext xmlns:c16="http://schemas.microsoft.com/office/drawing/2014/chart" uri="{C3380CC4-5D6E-409C-BE32-E72D297353CC}">
              <c16:uniqueId val="{00000001-2CE2-4F65-B93E-3E7D28B8FDE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137.85</c:v>
                </c:pt>
                <c:pt idx="1">
                  <c:v>111.26</c:v>
                </c:pt>
                <c:pt idx="2">
                  <c:v>101.6</c:v>
                </c:pt>
                <c:pt idx="3">
                  <c:v>150</c:v>
                </c:pt>
                <c:pt idx="4">
                  <c:v>150</c:v>
                </c:pt>
              </c:numCache>
            </c:numRef>
          </c:val>
          <c:extLst>
            <c:ext xmlns:c16="http://schemas.microsoft.com/office/drawing/2014/chart" uri="{C3380CC4-5D6E-409C-BE32-E72D297353CC}">
              <c16:uniqueId val="{00000000-1181-460D-8704-F1698C81DF3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250.21</c:v>
                </c:pt>
                <c:pt idx="4">
                  <c:v>264.77</c:v>
                </c:pt>
              </c:numCache>
            </c:numRef>
          </c:val>
          <c:smooth val="0"/>
          <c:extLst>
            <c:ext xmlns:c16="http://schemas.microsoft.com/office/drawing/2014/chart" uri="{C3380CC4-5D6E-409C-BE32-E72D297353CC}">
              <c16:uniqueId val="{00000001-1181-460D-8704-F1698C81DF3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tabSelected="1" topLeftCell="AV1"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志賀町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20470</v>
      </c>
      <c r="AM8" s="50"/>
      <c r="AN8" s="50"/>
      <c r="AO8" s="50"/>
      <c r="AP8" s="50"/>
      <c r="AQ8" s="50"/>
      <c r="AR8" s="50"/>
      <c r="AS8" s="50"/>
      <c r="AT8" s="45">
        <f>データ!T6</f>
        <v>246.76</v>
      </c>
      <c r="AU8" s="45"/>
      <c r="AV8" s="45"/>
      <c r="AW8" s="45"/>
      <c r="AX8" s="45"/>
      <c r="AY8" s="45"/>
      <c r="AZ8" s="45"/>
      <c r="BA8" s="45"/>
      <c r="BB8" s="45">
        <f>データ!U6</f>
        <v>82.96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f>データ!N6</f>
        <v>8.6</v>
      </c>
      <c r="C10" s="45"/>
      <c r="D10" s="45"/>
      <c r="E10" s="45"/>
      <c r="F10" s="45"/>
      <c r="G10" s="45"/>
      <c r="H10" s="45"/>
      <c r="I10" s="45" t="str">
        <f>データ!O6</f>
        <v>該当数値なし</v>
      </c>
      <c r="J10" s="45"/>
      <c r="K10" s="45"/>
      <c r="L10" s="45"/>
      <c r="M10" s="45"/>
      <c r="N10" s="45"/>
      <c r="O10" s="45"/>
      <c r="P10" s="45">
        <f>データ!P6</f>
        <v>5.16</v>
      </c>
      <c r="Q10" s="45"/>
      <c r="R10" s="45"/>
      <c r="S10" s="45"/>
      <c r="T10" s="45"/>
      <c r="U10" s="45"/>
      <c r="V10" s="45"/>
      <c r="W10" s="45">
        <f>データ!Q6</f>
        <v>100</v>
      </c>
      <c r="X10" s="45"/>
      <c r="Y10" s="45"/>
      <c r="Z10" s="45"/>
      <c r="AA10" s="45"/>
      <c r="AB10" s="45"/>
      <c r="AC10" s="45"/>
      <c r="AD10" s="50">
        <f>データ!R6</f>
        <v>1260</v>
      </c>
      <c r="AE10" s="50"/>
      <c r="AF10" s="50"/>
      <c r="AG10" s="50"/>
      <c r="AH10" s="50"/>
      <c r="AI10" s="50"/>
      <c r="AJ10" s="50"/>
      <c r="AK10" s="2"/>
      <c r="AL10" s="50">
        <f>データ!V6</f>
        <v>1047</v>
      </c>
      <c r="AM10" s="50"/>
      <c r="AN10" s="50"/>
      <c r="AO10" s="50"/>
      <c r="AP10" s="50"/>
      <c r="AQ10" s="50"/>
      <c r="AR10" s="50"/>
      <c r="AS10" s="50"/>
      <c r="AT10" s="45">
        <f>データ!W6</f>
        <v>0.22</v>
      </c>
      <c r="AU10" s="45"/>
      <c r="AV10" s="45"/>
      <c r="AW10" s="45"/>
      <c r="AX10" s="45"/>
      <c r="AY10" s="45"/>
      <c r="AZ10" s="45"/>
      <c r="BA10" s="45"/>
      <c r="BB10" s="45">
        <f>データ!X6</f>
        <v>4759.09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vjoDhmPCu/KR6pPBBJqL+awY/HRK9B0zIzJqJr0zX9wcQOuXmO6+rJ+wCNpB0NrPD15kUPE+8F9usFs4r9zDDg==" saltValue="5GZ7kqoo4myC9q7yEormZ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173843</v>
      </c>
      <c r="D6" s="33">
        <f t="shared" si="3"/>
        <v>47</v>
      </c>
      <c r="E6" s="33">
        <f t="shared" si="3"/>
        <v>18</v>
      </c>
      <c r="F6" s="33">
        <f t="shared" si="3"/>
        <v>0</v>
      </c>
      <c r="G6" s="33">
        <f t="shared" si="3"/>
        <v>0</v>
      </c>
      <c r="H6" s="33" t="str">
        <f t="shared" si="3"/>
        <v>石川県　志賀町</v>
      </c>
      <c r="I6" s="33" t="str">
        <f t="shared" si="3"/>
        <v>法非適用</v>
      </c>
      <c r="J6" s="33" t="str">
        <f t="shared" si="3"/>
        <v>下水道事業</v>
      </c>
      <c r="K6" s="33" t="str">
        <f t="shared" si="3"/>
        <v>特定地域生活排水処理</v>
      </c>
      <c r="L6" s="33" t="str">
        <f t="shared" si="3"/>
        <v>K2</v>
      </c>
      <c r="M6" s="33" t="str">
        <f t="shared" si="3"/>
        <v>非設置</v>
      </c>
      <c r="N6" s="34">
        <f t="shared" si="3"/>
        <v>8.6</v>
      </c>
      <c r="O6" s="34" t="str">
        <f t="shared" si="3"/>
        <v>該当数値なし</v>
      </c>
      <c r="P6" s="34">
        <f t="shared" si="3"/>
        <v>5.16</v>
      </c>
      <c r="Q6" s="34">
        <f t="shared" si="3"/>
        <v>100</v>
      </c>
      <c r="R6" s="34">
        <f t="shared" si="3"/>
        <v>1260</v>
      </c>
      <c r="S6" s="34">
        <f t="shared" si="3"/>
        <v>20470</v>
      </c>
      <c r="T6" s="34">
        <f t="shared" si="3"/>
        <v>246.76</v>
      </c>
      <c r="U6" s="34">
        <f t="shared" si="3"/>
        <v>82.96</v>
      </c>
      <c r="V6" s="34">
        <f t="shared" si="3"/>
        <v>1047</v>
      </c>
      <c r="W6" s="34">
        <f t="shared" si="3"/>
        <v>0.22</v>
      </c>
      <c r="X6" s="34">
        <f t="shared" si="3"/>
        <v>4759.09</v>
      </c>
      <c r="Y6" s="35">
        <f>IF(Y7="",NA(),Y7)</f>
        <v>70.53</v>
      </c>
      <c r="Z6" s="35">
        <f t="shared" ref="Z6:AH6" si="4">IF(Z7="",NA(),Z7)</f>
        <v>77.09</v>
      </c>
      <c r="AA6" s="35">
        <f t="shared" si="4"/>
        <v>75.38</v>
      </c>
      <c r="AB6" s="35">
        <f t="shared" si="4"/>
        <v>97.38</v>
      </c>
      <c r="AC6" s="35">
        <f t="shared" si="4"/>
        <v>97.42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2338.7399999999998</v>
      </c>
      <c r="BG6" s="35">
        <f t="shared" ref="BG6:BO6" si="7">IF(BG7="",NA(),BG7)</f>
        <v>50.93</v>
      </c>
      <c r="BH6" s="35">
        <f t="shared" si="7"/>
        <v>1439.94</v>
      </c>
      <c r="BI6" s="35">
        <f t="shared" si="7"/>
        <v>2365.52</v>
      </c>
      <c r="BJ6" s="35">
        <f t="shared" si="7"/>
        <v>2264.0300000000002</v>
      </c>
      <c r="BK6" s="35">
        <f t="shared" si="7"/>
        <v>416.91</v>
      </c>
      <c r="BL6" s="35">
        <f t="shared" si="7"/>
        <v>392.19</v>
      </c>
      <c r="BM6" s="35">
        <f t="shared" si="7"/>
        <v>413.5</v>
      </c>
      <c r="BN6" s="35">
        <f t="shared" si="7"/>
        <v>244.85</v>
      </c>
      <c r="BO6" s="35">
        <f t="shared" si="7"/>
        <v>296.89</v>
      </c>
      <c r="BP6" s="34" t="str">
        <f>IF(BP7="","",IF(BP7="-","【-】","【"&amp;SUBSTITUTE(TEXT(BP7,"#,##0.00"),"-","△")&amp;"】"))</f>
        <v>【325.02】</v>
      </c>
      <c r="BQ6" s="35">
        <f>IF(BQ7="",NA(),BQ7)</f>
        <v>35.94</v>
      </c>
      <c r="BR6" s="35">
        <f t="shared" ref="BR6:BZ6" si="8">IF(BR7="",NA(),BR7)</f>
        <v>46.32</v>
      </c>
      <c r="BS6" s="35">
        <f t="shared" si="8"/>
        <v>52.16</v>
      </c>
      <c r="BT6" s="35">
        <f t="shared" si="8"/>
        <v>35.82</v>
      </c>
      <c r="BU6" s="35">
        <f t="shared" si="8"/>
        <v>34.020000000000003</v>
      </c>
      <c r="BV6" s="35">
        <f t="shared" si="8"/>
        <v>57.93</v>
      </c>
      <c r="BW6" s="35">
        <f t="shared" si="8"/>
        <v>57.03</v>
      </c>
      <c r="BX6" s="35">
        <f t="shared" si="8"/>
        <v>55.84</v>
      </c>
      <c r="BY6" s="35">
        <f t="shared" si="8"/>
        <v>64.78</v>
      </c>
      <c r="BZ6" s="35">
        <f t="shared" si="8"/>
        <v>63.06</v>
      </c>
      <c r="CA6" s="34" t="str">
        <f>IF(CA7="","",IF(CA7="-","【-】","【"&amp;SUBSTITUTE(TEXT(CA7,"#,##0.00"),"-","△")&amp;"】"))</f>
        <v>【60.61】</v>
      </c>
      <c r="CB6" s="35">
        <f>IF(CB7="",NA(),CB7)</f>
        <v>137.85</v>
      </c>
      <c r="CC6" s="35">
        <f t="shared" ref="CC6:CK6" si="9">IF(CC7="",NA(),CC7)</f>
        <v>111.26</v>
      </c>
      <c r="CD6" s="35">
        <f t="shared" si="9"/>
        <v>101.6</v>
      </c>
      <c r="CE6" s="35">
        <f t="shared" si="9"/>
        <v>150</v>
      </c>
      <c r="CF6" s="35">
        <f t="shared" si="9"/>
        <v>150</v>
      </c>
      <c r="CG6" s="35">
        <f t="shared" si="9"/>
        <v>276.93</v>
      </c>
      <c r="CH6" s="35">
        <f t="shared" si="9"/>
        <v>283.73</v>
      </c>
      <c r="CI6" s="35">
        <f t="shared" si="9"/>
        <v>287.57</v>
      </c>
      <c r="CJ6" s="35">
        <f t="shared" si="9"/>
        <v>250.21</v>
      </c>
      <c r="CK6" s="35">
        <f t="shared" si="9"/>
        <v>264.77</v>
      </c>
      <c r="CL6" s="34" t="str">
        <f>IF(CL7="","",IF(CL7="-","【-】","【"&amp;SUBSTITUTE(TEXT(CL7,"#,##0.00"),"-","△")&amp;"】"))</f>
        <v>【270.94】</v>
      </c>
      <c r="CM6" s="35">
        <f>IF(CM7="",NA(),CM7)</f>
        <v>74.69</v>
      </c>
      <c r="CN6" s="35">
        <f t="shared" ref="CN6:CV6" si="10">IF(CN7="",NA(),CN7)</f>
        <v>72.17</v>
      </c>
      <c r="CO6" s="35">
        <f t="shared" si="10"/>
        <v>69.84</v>
      </c>
      <c r="CP6" s="35">
        <f t="shared" si="10"/>
        <v>69.84</v>
      </c>
      <c r="CQ6" s="35">
        <f t="shared" si="10"/>
        <v>69.84</v>
      </c>
      <c r="CR6" s="35">
        <f t="shared" si="10"/>
        <v>59.08</v>
      </c>
      <c r="CS6" s="35">
        <f t="shared" si="10"/>
        <v>58.25</v>
      </c>
      <c r="CT6" s="35">
        <f t="shared" si="10"/>
        <v>61.55</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173843</v>
      </c>
      <c r="D7" s="37">
        <v>47</v>
      </c>
      <c r="E7" s="37">
        <v>18</v>
      </c>
      <c r="F7" s="37">
        <v>0</v>
      </c>
      <c r="G7" s="37">
        <v>0</v>
      </c>
      <c r="H7" s="37" t="s">
        <v>98</v>
      </c>
      <c r="I7" s="37" t="s">
        <v>99</v>
      </c>
      <c r="J7" s="37" t="s">
        <v>100</v>
      </c>
      <c r="K7" s="37" t="s">
        <v>101</v>
      </c>
      <c r="L7" s="37" t="s">
        <v>102</v>
      </c>
      <c r="M7" s="37" t="s">
        <v>103</v>
      </c>
      <c r="N7" s="38">
        <v>8.6</v>
      </c>
      <c r="O7" s="38" t="s">
        <v>104</v>
      </c>
      <c r="P7" s="38">
        <v>5.16</v>
      </c>
      <c r="Q7" s="38">
        <v>100</v>
      </c>
      <c r="R7" s="38">
        <v>1260</v>
      </c>
      <c r="S7" s="38">
        <v>20470</v>
      </c>
      <c r="T7" s="38">
        <v>246.76</v>
      </c>
      <c r="U7" s="38">
        <v>82.96</v>
      </c>
      <c r="V7" s="38">
        <v>1047</v>
      </c>
      <c r="W7" s="38">
        <v>0.22</v>
      </c>
      <c r="X7" s="38">
        <v>4759.09</v>
      </c>
      <c r="Y7" s="38">
        <v>70.53</v>
      </c>
      <c r="Z7" s="38">
        <v>77.09</v>
      </c>
      <c r="AA7" s="38">
        <v>75.38</v>
      </c>
      <c r="AB7" s="38">
        <v>97.38</v>
      </c>
      <c r="AC7" s="38">
        <v>97.42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2338.7399999999998</v>
      </c>
      <c r="BG7" s="38">
        <v>50.93</v>
      </c>
      <c r="BH7" s="38">
        <v>1439.94</v>
      </c>
      <c r="BI7" s="38">
        <v>2365.52</v>
      </c>
      <c r="BJ7" s="38">
        <v>2264.0300000000002</v>
      </c>
      <c r="BK7" s="38">
        <v>416.91</v>
      </c>
      <c r="BL7" s="38">
        <v>392.19</v>
      </c>
      <c r="BM7" s="38">
        <v>413.5</v>
      </c>
      <c r="BN7" s="38">
        <v>244.85</v>
      </c>
      <c r="BO7" s="38">
        <v>296.89</v>
      </c>
      <c r="BP7" s="38">
        <v>325.02</v>
      </c>
      <c r="BQ7" s="38">
        <v>35.94</v>
      </c>
      <c r="BR7" s="38">
        <v>46.32</v>
      </c>
      <c r="BS7" s="38">
        <v>52.16</v>
      </c>
      <c r="BT7" s="38">
        <v>35.82</v>
      </c>
      <c r="BU7" s="38">
        <v>34.020000000000003</v>
      </c>
      <c r="BV7" s="38">
        <v>57.93</v>
      </c>
      <c r="BW7" s="38">
        <v>57.03</v>
      </c>
      <c r="BX7" s="38">
        <v>55.84</v>
      </c>
      <c r="BY7" s="38">
        <v>64.78</v>
      </c>
      <c r="BZ7" s="38">
        <v>63.06</v>
      </c>
      <c r="CA7" s="38">
        <v>60.61</v>
      </c>
      <c r="CB7" s="38">
        <v>137.85</v>
      </c>
      <c r="CC7" s="38">
        <v>111.26</v>
      </c>
      <c r="CD7" s="38">
        <v>101.6</v>
      </c>
      <c r="CE7" s="38">
        <v>150</v>
      </c>
      <c r="CF7" s="38">
        <v>150</v>
      </c>
      <c r="CG7" s="38">
        <v>276.93</v>
      </c>
      <c r="CH7" s="38">
        <v>283.73</v>
      </c>
      <c r="CI7" s="38">
        <v>287.57</v>
      </c>
      <c r="CJ7" s="38">
        <v>250.21</v>
      </c>
      <c r="CK7" s="38">
        <v>264.77</v>
      </c>
      <c r="CL7" s="38">
        <v>270.94</v>
      </c>
      <c r="CM7" s="38">
        <v>74.69</v>
      </c>
      <c r="CN7" s="38">
        <v>72.17</v>
      </c>
      <c r="CO7" s="38">
        <v>69.84</v>
      </c>
      <c r="CP7" s="38">
        <v>69.84</v>
      </c>
      <c r="CQ7" s="38">
        <v>69.84</v>
      </c>
      <c r="CR7" s="38">
        <v>59.08</v>
      </c>
      <c r="CS7" s="38">
        <v>58.25</v>
      </c>
      <c r="CT7" s="38">
        <v>61.55</v>
      </c>
      <c r="CU7" s="38">
        <v>61.79</v>
      </c>
      <c r="CV7" s="38">
        <v>59.94</v>
      </c>
      <c r="CW7" s="38">
        <v>57.8</v>
      </c>
      <c r="CX7" s="38">
        <v>100</v>
      </c>
      <c r="CY7" s="38">
        <v>100</v>
      </c>
      <c r="CZ7" s="38">
        <v>100</v>
      </c>
      <c r="DA7" s="38">
        <v>100</v>
      </c>
      <c r="DB7" s="38">
        <v>100</v>
      </c>
      <c r="DC7" s="38">
        <v>77.12</v>
      </c>
      <c r="DD7" s="38">
        <v>68.150000000000006</v>
      </c>
      <c r="DE7" s="38">
        <v>67.489999999999995</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柿本　秀洋</cp:lastModifiedBy>
  <cp:lastPrinted>2020-02-10T05:54:16Z</cp:lastPrinted>
  <dcterms:created xsi:type="dcterms:W3CDTF">2019-12-05T05:29:06Z</dcterms:created>
  <dcterms:modified xsi:type="dcterms:W3CDTF">2020-02-20T06:08:05Z</dcterms:modified>
  <cp:category/>
</cp:coreProperties>
</file>