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h5I6IO5yDmfK/oNu6EH94t/xmhtqnGGjIXOH6rp9U1Bv5JTdRvzx8yCGtx4iVaeXkFAaOHTDMSROy64/KeJkw==" workbookSaltValue="CTGe2fW3hTTJ6KjNaT5P5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<sst xmlns="http://schemas.openxmlformats.org/spreadsheetml/2006/main" xmlns:r="http://schemas.openxmlformats.org/officeDocument/2006/relationships" count="107" uniqueCount="107">
  <si>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</si>
  <si>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</si>
  <si>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</si>
  <si>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</si>
  <si>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</si>
  <si>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</si>
  <si>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</si>
  <si>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</si>
  <si>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</si>
  <si>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</si>
  <si>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</si>
  <si>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</si>
  <si>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</si>
  <si>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</si>
  <si>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</si>
  <si>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</si>
  <si>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</si>
  <si>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</si>
  <si>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</si>
  <si>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</si>
  <si>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</si>
  <si>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</si>
  <si>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</si>
  <si>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</si>
  <si>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</si>
  <si>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</si>
  <si>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</si>
  <si>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</si>
  <si>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</si>
  <si>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</si>
  <si>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</si>
  <si>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</si>
  <si>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</si>
  <si>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</si>
  <si>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</si>
  <si>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</si>
  <si>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</si>
  <si>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</si>
  <si>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</si>
  <si>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</si>
  <si>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</si>
  <si>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</si>
  <si>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</si>
  <si>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</si>
  <si>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</si>
  <si>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</si>
  <si>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</si>
  <si>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</si>
  <si>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</si>
  <si>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</si>
  <si>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</si>
  <si>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</si>
  <si>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</si>
  <si>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</si>
  <si>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</si>
  <si>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</si>
  <si>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</si>
  <si>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</si>
  <si>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</si>
  <si>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</si>
  <si>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</si>
  <si>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</si>
  <si>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</si>
  <si>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</si>
  <si>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</si>
  <si>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</si>
  <si>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</si>
  <si>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</si>
  <si>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</si>
  <si>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</si>
  <si>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</si>
  <si>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</si>
  <si>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</si>
  <si>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</si>
  <si>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</si>
  <si>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</si>
  <si>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</si>
  <si>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</si>
  <si>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</si>
  <si>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</si>
  <si>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</si>
  <si>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</si>
  <si>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</si>
  <si>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</si>
  <si>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</si>
  <si>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</si>
  <si>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</si>
  <si>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</si>
  <si>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</si>
  <si>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</si>
  <si>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</si>
  <si>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 xml:space="preserve">①経常収支比率は、100%を上回っており、概ね経営状況は良好である。
②累積欠損金は発生していない。
③流動比率は、100％を上回っており、債務に対して支払能力がある。
④企業債の残高割合は、類似団体平均値を下回っているが、将来における返済負担に留意して企業債規模を設定する必要がある。
⑤料金回収率は、類似団体平均値を上回っているが、更なる経費削減等に努める必要がある。
⑥給水原価は、類似団体平均値を上回っているため、維持管理費の削減に努める必要がある。
⑦施設利用率は、類似団体平均値を下回っている。今後も水需要の減少が見込まれるため、施設の統廃合やダウンサイジングでの更新を行う必要である。
⑧有収率は、類似団体平均値を上回っており、配管状況は良好である。今後も計画的な修繕および更新により維持して行く必要がある。
</t>
    <rPh sb="1" eb="3">
      <t>ケイジョウ</t>
    </rPh>
    <rPh sb="104" eb="105">
      <t>シタ</t>
    </rPh>
    <rPh sb="168" eb="169">
      <t>サラ</t>
    </rPh>
    <rPh sb="353" eb="354">
      <t>イ</t>
    </rPh>
    <phoneticPr fontId="1"/>
  </si>
  <si>
    <t>類似団体平均(N-1)</t>
  </si>
  <si>
    <t>類似団体平均(N)</t>
  </si>
  <si>
    <t>参照用</t>
    <rPh sb="0" eb="3">
      <t>サンショウヨウ</t>
    </rPh>
    <phoneticPr fontId="1"/>
  </si>
  <si>
    <t>石川県　穴水町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</si>
  <si>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</si>
  <si>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</si>
  <si>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</si>
  <si>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</si>
  <si>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</si>
  <si>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</si>
  <si>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</si>
  <si>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</si>
  <si>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</si>
  <si>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営状況は、経常収支比率が100％を上回っており良好であるが、給水収益の減少が見込まれることや、施設の更新費用の増加が予想されることから、「新水道ビジョン」や「アセットマネジメント計画」に基づいて適切な運営を行っていきます。</t>
    <rPh sb="19" eb="21">
      <t>ウワマワ</t>
    </rPh>
    <rPh sb="71" eb="72">
      <t>シン</t>
    </rPh>
    <rPh sb="72" eb="74">
      <t>スイドウ</t>
    </rPh>
    <rPh sb="91" eb="93">
      <t>ケイカク</t>
    </rPh>
    <rPh sb="95" eb="96">
      <t>モト</t>
    </rPh>
    <rPh sb="99" eb="101">
      <t>テキセツ</t>
    </rPh>
    <rPh sb="102" eb="104">
      <t>ウンエイ</t>
    </rPh>
    <phoneticPr fontId="1"/>
  </si>
  <si>
    <t>①有形固定資産減価償却率は、類似団体平均値を上回っており、施設全体の老朽化が課題である。
②管路経年化率は、類似団体平均値を下回っており、老朽管路の割合が少ない状況である。</t>
    <rPh sb="69" eb="71">
      <t>ロウキュウ</t>
    </rPh>
    <rPh sb="71" eb="73">
      <t>カンロ</t>
    </rPh>
    <rPh sb="74" eb="76">
      <t>ワリアイ</t>
    </rPh>
    <rPh sb="77" eb="78">
      <t>スク</t>
    </rPh>
    <rPh sb="80" eb="82">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</si>
</sst>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1.e-002</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0.56000000000000005</c:v>
                </c:pt>
                <c:pt idx="1">
                  <c:v>0.65</c:v>
                </c:pt>
                <c:pt idx="2">
                  <c:v>0.46</c:v>
                </c:pt>
                <c:pt idx="3">
                  <c:v>0.44</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36.18</c:v>
                </c:pt>
                <c:pt idx="1">
                  <c:v>39</c:v>
                </c:pt>
                <c:pt idx="2">
                  <c:v>39.74</c:v>
                </c:pt>
                <c:pt idx="3">
                  <c:v>40.409999999999997</c:v>
                </c:pt>
                <c:pt idx="4">
                  <c:v>39.659999999999997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49.22</c:v>
                </c:pt>
                <c:pt idx="1">
                  <c:v>49.08</c:v>
                </c:pt>
                <c:pt idx="2">
                  <c:v>49.32</c:v>
                </c:pt>
                <c:pt idx="3">
                  <c:v>50.24</c:v>
                </c:pt>
                <c:pt idx="4">
                  <c:v>50.29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94.14</c:v>
                </c:pt>
                <c:pt idx="1">
                  <c:v>95.14</c:v>
                </c:pt>
                <c:pt idx="2">
                  <c:v>93.03</c:v>
                </c:pt>
                <c:pt idx="3">
                  <c:v>90.01</c:v>
                </c:pt>
                <c:pt idx="4">
                  <c:v>92.29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79.48</c:v>
                </c:pt>
                <c:pt idx="1">
                  <c:v>79.3</c:v>
                </c:pt>
                <c:pt idx="2">
                  <c:v>79.34</c:v>
                </c:pt>
                <c:pt idx="3">
                  <c:v>78.650000000000006</c:v>
                </c:pt>
                <c:pt idx="4">
                  <c:v>77.73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117.13</c:v>
                </c:pt>
                <c:pt idx="1">
                  <c:v>116.34</c:v>
                </c:pt>
                <c:pt idx="2">
                  <c:v>115.26</c:v>
                </c:pt>
                <c:pt idx="3">
                  <c:v>116.14</c:v>
                </c:pt>
                <c:pt idx="4">
                  <c:v>126.93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107.2</c:v>
                </c:pt>
                <c:pt idx="1">
                  <c:v>106.62</c:v>
                </c:pt>
                <c:pt idx="2">
                  <c:v>107.95</c:v>
                </c:pt>
                <c:pt idx="3">
                  <c:v>104.47</c:v>
                </c:pt>
                <c:pt idx="4">
                  <c:v>103.81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54.61</c:v>
                </c:pt>
                <c:pt idx="1">
                  <c:v>56.33</c:v>
                </c:pt>
                <c:pt idx="2">
                  <c:v>58.04</c:v>
                </c:pt>
                <c:pt idx="3">
                  <c:v>59.89</c:v>
                </c:pt>
                <c:pt idx="4">
                  <c:v>59.6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46.12</c:v>
                </c:pt>
                <c:pt idx="1">
                  <c:v>47.44</c:v>
                </c:pt>
                <c:pt idx="2">
                  <c:v>48.3</c:v>
                </c:pt>
                <c:pt idx="3">
                  <c:v>45.14</c:v>
                </c:pt>
                <c:pt idx="4">
                  <c:v>45.85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c:v>
                </c:pt>
                <c:pt idx="1">
                  <c:v>6.07</c:v>
                </c:pt>
                <c:pt idx="2">
                  <c:v>6.18</c:v>
                </c:pt>
                <c:pt idx="3">
                  <c:v>6.18</c:v>
                </c:pt>
                <c:pt idx="4">
                  <c:v>6.24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9.86</c:v>
                </c:pt>
                <c:pt idx="1">
                  <c:v>11.16</c:v>
                </c:pt>
                <c:pt idx="2">
                  <c:v>12.43</c:v>
                </c:pt>
                <c:pt idx="3">
                  <c:v>13.58</c:v>
                </c:pt>
                <c:pt idx="4">
                  <c:v>14.13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13.46</c:v>
                </c:pt>
                <c:pt idx="1">
                  <c:v>12.59</c:v>
                </c:pt>
                <c:pt idx="2">
                  <c:v>12.44</c:v>
                </c:pt>
                <c:pt idx="3">
                  <c:v>16.399999999999999</c:v>
                </c:pt>
                <c:pt idx="4">
                  <c:v>25.66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181.4</c:v>
                </c:pt>
                <c:pt idx="1">
                  <c:v>214.85</c:v>
                </c:pt>
                <c:pt idx="2">
                  <c:v>254.77</c:v>
                </c:pt>
                <c:pt idx="3">
                  <c:v>281.99</c:v>
                </c:pt>
                <c:pt idx="4">
                  <c:v>313.76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434.72</c:v>
                </c:pt>
                <c:pt idx="1">
                  <c:v>416.14</c:v>
                </c:pt>
                <c:pt idx="2">
                  <c:v>371.89</c:v>
                </c:pt>
                <c:pt idx="3">
                  <c:v>293.23</c:v>
                </c:pt>
                <c:pt idx="4">
                  <c:v>300.14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675.04</c:v>
                </c:pt>
                <c:pt idx="1">
                  <c:v>610.41999999999996</c:v>
                </c:pt>
                <c:pt idx="2">
                  <c:v>562.21</c:v>
                </c:pt>
                <c:pt idx="3">
                  <c:v>526.48</c:v>
                </c:pt>
                <c:pt idx="4">
                  <c:v>494.32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495.76</c:v>
                </c:pt>
                <c:pt idx="1">
                  <c:v>487.22</c:v>
                </c:pt>
                <c:pt idx="2">
                  <c:v>483.11</c:v>
                </c:pt>
                <c:pt idx="3">
                  <c:v>542.29999999999995</c:v>
                </c:pt>
                <c:pt idx="4">
                  <c:v>566.65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94.95</c:v>
                </c:pt>
                <c:pt idx="1">
                  <c:v>93.15</c:v>
                </c:pt>
                <c:pt idx="2">
                  <c:v>97.78</c:v>
                </c:pt>
                <c:pt idx="3">
                  <c:v>97.9</c:v>
                </c:pt>
                <c:pt idx="4">
                  <c:v>105.41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93.66</c:v>
                </c:pt>
                <c:pt idx="1">
                  <c:v>92.76</c:v>
                </c:pt>
                <c:pt idx="2">
                  <c:v>93.28</c:v>
                </c:pt>
                <c:pt idx="3">
                  <c:v>87.51</c:v>
                </c:pt>
                <c:pt idx="4">
                  <c:v>84.77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278.77999999999997</c:v>
                </c:pt>
                <c:pt idx="1">
                  <c:v>283.63</c:v>
                </c:pt>
                <c:pt idx="2">
                  <c:v>269.56</c:v>
                </c:pt>
                <c:pt idx="3">
                  <c:v>270.55</c:v>
                </c:pt>
                <c:pt idx="4">
                  <c:v>251.82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208.21</c:v>
                </c:pt>
                <c:pt idx="1">
                  <c:v>208.67</c:v>
                </c:pt>
                <c:pt idx="2">
                  <c:v>208.29</c:v>
                </c:pt>
                <c:pt idx="3">
                  <c:v>218.42</c:v>
                </c:pt>
                <c:pt idx="4">
                  <c:v>227.27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O1"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穴水町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A8</v>
      </c>
      <c r="X8" s="28"/>
      <c r="Y8" s="28"/>
      <c r="Z8" s="28"/>
      <c r="AA8" s="28"/>
      <c r="AB8" s="28"/>
      <c r="AC8" s="28"/>
      <c r="AD8" s="28" t="str">
        <f>データ!$M$6</f>
        <v>非設置</v>
      </c>
      <c r="AE8" s="28"/>
      <c r="AF8" s="28"/>
      <c r="AG8" s="28"/>
      <c r="AH8" s="28"/>
      <c r="AI8" s="28"/>
      <c r="AJ8" s="28"/>
      <c r="AK8" s="18"/>
      <c r="AL8" s="31">
        <f>データ!$R$6</f>
        <v>8333</v>
      </c>
      <c r="AM8" s="31"/>
      <c r="AN8" s="31"/>
      <c r="AO8" s="31"/>
      <c r="AP8" s="31"/>
      <c r="AQ8" s="31"/>
      <c r="AR8" s="31"/>
      <c r="AS8" s="31"/>
      <c r="AT8" s="7">
        <f>データ!$S$6</f>
        <v>183.21</v>
      </c>
      <c r="AU8" s="15"/>
      <c r="AV8" s="15"/>
      <c r="AW8" s="15"/>
      <c r="AX8" s="15"/>
      <c r="AY8" s="15"/>
      <c r="AZ8" s="15"/>
      <c r="BA8" s="15"/>
      <c r="BB8" s="29">
        <f>データ!$T$6</f>
        <v>45.48</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71.97</v>
      </c>
      <c r="J10" s="15"/>
      <c r="K10" s="15"/>
      <c r="L10" s="15"/>
      <c r="M10" s="15"/>
      <c r="N10" s="15"/>
      <c r="O10" s="26"/>
      <c r="P10" s="29">
        <f>データ!$P$6</f>
        <v>78.62</v>
      </c>
      <c r="Q10" s="29"/>
      <c r="R10" s="29"/>
      <c r="S10" s="29"/>
      <c r="T10" s="29"/>
      <c r="U10" s="29"/>
      <c r="V10" s="29"/>
      <c r="W10" s="31">
        <f>データ!$Q$6</f>
        <v>5028</v>
      </c>
      <c r="X10" s="31"/>
      <c r="Y10" s="31"/>
      <c r="Z10" s="31"/>
      <c r="AA10" s="31"/>
      <c r="AB10" s="31"/>
      <c r="AC10" s="31"/>
      <c r="AD10" s="2"/>
      <c r="AE10" s="2"/>
      <c r="AF10" s="2"/>
      <c r="AG10" s="2"/>
      <c r="AH10" s="18"/>
      <c r="AI10" s="18"/>
      <c r="AJ10" s="18"/>
      <c r="AK10" s="18"/>
      <c r="AL10" s="31">
        <f>データ!$U$6</f>
        <v>6462</v>
      </c>
      <c r="AM10" s="31"/>
      <c r="AN10" s="31"/>
      <c r="AO10" s="31"/>
      <c r="AP10" s="31"/>
      <c r="AQ10" s="31"/>
      <c r="AR10" s="31"/>
      <c r="AS10" s="31"/>
      <c r="AT10" s="7">
        <f>データ!$V$6</f>
        <v>44.8</v>
      </c>
      <c r="AU10" s="15"/>
      <c r="AV10" s="15"/>
      <c r="AW10" s="15"/>
      <c r="AX10" s="15"/>
      <c r="AY10" s="15"/>
      <c r="AZ10" s="15"/>
      <c r="BA10" s="15"/>
      <c r="BB10" s="29">
        <f>データ!$W$6</f>
        <v>144.24</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91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106</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105</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46</v>
      </c>
      <c r="F84" s="12" t="s">
        <v>48</v>
      </c>
      <c r="G84" s="12" t="s">
        <v>49</v>
      </c>
      <c r="H84" s="12" t="s">
        <v>42</v>
      </c>
      <c r="I84" s="12" t="s">
        <v>8</v>
      </c>
      <c r="J84" s="12" t="s">
        <v>29</v>
      </c>
      <c r="K84" s="12" t="s">
        <v>50</v>
      </c>
      <c r="L84" s="12" t="s">
        <v>52</v>
      </c>
      <c r="M84" s="12" t="s">
        <v>33</v>
      </c>
      <c r="N84" s="12" t="s">
        <v>54</v>
      </c>
      <c r="O84" s="12" t="s">
        <v>56</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858PvWzKfGdj7S9EXSqMiMPwEhs4AB6igV8j0ma6vGVJq/bazBtO+KngeApXbxW/ZSsE8zdGhwcSa/yE5rJvsA==" saltValue="y+ZHPrg5L1x6H1wGv/Q6B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51</v>
      </c>
      <c r="C3" s="72" t="s">
        <v>59</v>
      </c>
      <c r="D3" s="72" t="s">
        <v>60</v>
      </c>
      <c r="E3" s="72" t="s">
        <v>4</v>
      </c>
      <c r="F3" s="72" t="s">
        <v>3</v>
      </c>
      <c r="G3" s="72" t="s">
        <v>25</v>
      </c>
      <c r="H3" s="79" t="s">
        <v>30</v>
      </c>
      <c r="I3" s="82"/>
      <c r="J3" s="82"/>
      <c r="K3" s="82"/>
      <c r="L3" s="82"/>
      <c r="M3" s="82"/>
      <c r="N3" s="82"/>
      <c r="O3" s="82"/>
      <c r="P3" s="82"/>
      <c r="Q3" s="82"/>
      <c r="R3" s="82"/>
      <c r="S3" s="82"/>
      <c r="T3" s="82"/>
      <c r="U3" s="82"/>
      <c r="V3" s="82"/>
      <c r="W3" s="86"/>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63</v>
      </c>
      <c r="BF4" s="89"/>
      <c r="BG4" s="89"/>
      <c r="BH4" s="89"/>
      <c r="BI4" s="89"/>
      <c r="BJ4" s="89"/>
      <c r="BK4" s="89"/>
      <c r="BL4" s="89"/>
      <c r="BM4" s="89"/>
      <c r="BN4" s="89"/>
      <c r="BO4" s="89"/>
      <c r="BP4" s="89" t="s">
        <v>35</v>
      </c>
      <c r="BQ4" s="89"/>
      <c r="BR4" s="89"/>
      <c r="BS4" s="89"/>
      <c r="BT4" s="89"/>
      <c r="BU4" s="89"/>
      <c r="BV4" s="89"/>
      <c r="BW4" s="89"/>
      <c r="BX4" s="89"/>
      <c r="BY4" s="89"/>
      <c r="BZ4" s="89"/>
      <c r="CA4" s="89" t="s">
        <v>64</v>
      </c>
      <c r="CB4" s="89"/>
      <c r="CC4" s="89"/>
      <c r="CD4" s="89"/>
      <c r="CE4" s="89"/>
      <c r="CF4" s="89"/>
      <c r="CG4" s="89"/>
      <c r="CH4" s="89"/>
      <c r="CI4" s="89"/>
      <c r="CJ4" s="89"/>
      <c r="CK4" s="89"/>
      <c r="CL4" s="89" t="s">
        <v>1</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62</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28</v>
      </c>
      <c r="B5" s="74"/>
      <c r="C5" s="74"/>
      <c r="D5" s="74"/>
      <c r="E5" s="74"/>
      <c r="F5" s="74"/>
      <c r="G5" s="74"/>
      <c r="H5" s="81" t="s">
        <v>58</v>
      </c>
      <c r="I5" s="81" t="s">
        <v>68</v>
      </c>
      <c r="J5" s="81" t="s">
        <v>69</v>
      </c>
      <c r="K5" s="81" t="s">
        <v>70</v>
      </c>
      <c r="L5" s="81" t="s">
        <v>71</v>
      </c>
      <c r="M5" s="81" t="s">
        <v>5</v>
      </c>
      <c r="N5" s="81" t="s">
        <v>72</v>
      </c>
      <c r="O5" s="81" t="s">
        <v>73</v>
      </c>
      <c r="P5" s="81" t="s">
        <v>74</v>
      </c>
      <c r="Q5" s="81" t="s">
        <v>75</v>
      </c>
      <c r="R5" s="81" t="s">
        <v>76</v>
      </c>
      <c r="S5" s="81" t="s">
        <v>78</v>
      </c>
      <c r="T5" s="81" t="s">
        <v>0</v>
      </c>
      <c r="U5" s="81" t="s">
        <v>79</v>
      </c>
      <c r="V5" s="81" t="s">
        <v>80</v>
      </c>
      <c r="W5" s="81" t="s">
        <v>81</v>
      </c>
      <c r="X5" s="81" t="s">
        <v>82</v>
      </c>
      <c r="Y5" s="81" t="s">
        <v>83</v>
      </c>
      <c r="Z5" s="81" t="s">
        <v>84</v>
      </c>
      <c r="AA5" s="81" t="s">
        <v>85</v>
      </c>
      <c r="AB5" s="81" t="s">
        <v>86</v>
      </c>
      <c r="AC5" s="81" t="s">
        <v>88</v>
      </c>
      <c r="AD5" s="81" t="s">
        <v>89</v>
      </c>
      <c r="AE5" s="81" t="s">
        <v>90</v>
      </c>
      <c r="AF5" s="81" t="s">
        <v>92</v>
      </c>
      <c r="AG5" s="81" t="s">
        <v>93</v>
      </c>
      <c r="AH5" s="81" t="s">
        <v>44</v>
      </c>
      <c r="AI5" s="81" t="s">
        <v>82</v>
      </c>
      <c r="AJ5" s="81" t="s">
        <v>83</v>
      </c>
      <c r="AK5" s="81" t="s">
        <v>84</v>
      </c>
      <c r="AL5" s="81" t="s">
        <v>85</v>
      </c>
      <c r="AM5" s="81" t="s">
        <v>86</v>
      </c>
      <c r="AN5" s="81" t="s">
        <v>88</v>
      </c>
      <c r="AO5" s="81" t="s">
        <v>89</v>
      </c>
      <c r="AP5" s="81" t="s">
        <v>90</v>
      </c>
      <c r="AQ5" s="81" t="s">
        <v>92</v>
      </c>
      <c r="AR5" s="81" t="s">
        <v>93</v>
      </c>
      <c r="AS5" s="81" t="s">
        <v>87</v>
      </c>
      <c r="AT5" s="81" t="s">
        <v>82</v>
      </c>
      <c r="AU5" s="81" t="s">
        <v>83</v>
      </c>
      <c r="AV5" s="81" t="s">
        <v>84</v>
      </c>
      <c r="AW5" s="81" t="s">
        <v>85</v>
      </c>
      <c r="AX5" s="81" t="s">
        <v>86</v>
      </c>
      <c r="AY5" s="81" t="s">
        <v>88</v>
      </c>
      <c r="AZ5" s="81" t="s">
        <v>89</v>
      </c>
      <c r="BA5" s="81" t="s">
        <v>90</v>
      </c>
      <c r="BB5" s="81" t="s">
        <v>92</v>
      </c>
      <c r="BC5" s="81" t="s">
        <v>93</v>
      </c>
      <c r="BD5" s="81" t="s">
        <v>87</v>
      </c>
      <c r="BE5" s="81" t="s">
        <v>82</v>
      </c>
      <c r="BF5" s="81" t="s">
        <v>83</v>
      </c>
      <c r="BG5" s="81" t="s">
        <v>84</v>
      </c>
      <c r="BH5" s="81" t="s">
        <v>85</v>
      </c>
      <c r="BI5" s="81" t="s">
        <v>86</v>
      </c>
      <c r="BJ5" s="81" t="s">
        <v>88</v>
      </c>
      <c r="BK5" s="81" t="s">
        <v>89</v>
      </c>
      <c r="BL5" s="81" t="s">
        <v>90</v>
      </c>
      <c r="BM5" s="81" t="s">
        <v>92</v>
      </c>
      <c r="BN5" s="81" t="s">
        <v>93</v>
      </c>
      <c r="BO5" s="81" t="s">
        <v>87</v>
      </c>
      <c r="BP5" s="81" t="s">
        <v>82</v>
      </c>
      <c r="BQ5" s="81" t="s">
        <v>83</v>
      </c>
      <c r="BR5" s="81" t="s">
        <v>84</v>
      </c>
      <c r="BS5" s="81" t="s">
        <v>85</v>
      </c>
      <c r="BT5" s="81" t="s">
        <v>86</v>
      </c>
      <c r="BU5" s="81" t="s">
        <v>88</v>
      </c>
      <c r="BV5" s="81" t="s">
        <v>89</v>
      </c>
      <c r="BW5" s="81" t="s">
        <v>90</v>
      </c>
      <c r="BX5" s="81" t="s">
        <v>92</v>
      </c>
      <c r="BY5" s="81" t="s">
        <v>93</v>
      </c>
      <c r="BZ5" s="81" t="s">
        <v>87</v>
      </c>
      <c r="CA5" s="81" t="s">
        <v>82</v>
      </c>
      <c r="CB5" s="81" t="s">
        <v>83</v>
      </c>
      <c r="CC5" s="81" t="s">
        <v>84</v>
      </c>
      <c r="CD5" s="81" t="s">
        <v>85</v>
      </c>
      <c r="CE5" s="81" t="s">
        <v>86</v>
      </c>
      <c r="CF5" s="81" t="s">
        <v>88</v>
      </c>
      <c r="CG5" s="81" t="s">
        <v>89</v>
      </c>
      <c r="CH5" s="81" t="s">
        <v>90</v>
      </c>
      <c r="CI5" s="81" t="s">
        <v>92</v>
      </c>
      <c r="CJ5" s="81" t="s">
        <v>93</v>
      </c>
      <c r="CK5" s="81" t="s">
        <v>87</v>
      </c>
      <c r="CL5" s="81" t="s">
        <v>82</v>
      </c>
      <c r="CM5" s="81" t="s">
        <v>83</v>
      </c>
      <c r="CN5" s="81" t="s">
        <v>84</v>
      </c>
      <c r="CO5" s="81" t="s">
        <v>85</v>
      </c>
      <c r="CP5" s="81" t="s">
        <v>86</v>
      </c>
      <c r="CQ5" s="81" t="s">
        <v>88</v>
      </c>
      <c r="CR5" s="81" t="s">
        <v>89</v>
      </c>
      <c r="CS5" s="81" t="s">
        <v>90</v>
      </c>
      <c r="CT5" s="81" t="s">
        <v>92</v>
      </c>
      <c r="CU5" s="81" t="s">
        <v>93</v>
      </c>
      <c r="CV5" s="81" t="s">
        <v>87</v>
      </c>
      <c r="CW5" s="81" t="s">
        <v>82</v>
      </c>
      <c r="CX5" s="81" t="s">
        <v>83</v>
      </c>
      <c r="CY5" s="81" t="s">
        <v>84</v>
      </c>
      <c r="CZ5" s="81" t="s">
        <v>85</v>
      </c>
      <c r="DA5" s="81" t="s">
        <v>86</v>
      </c>
      <c r="DB5" s="81" t="s">
        <v>88</v>
      </c>
      <c r="DC5" s="81" t="s">
        <v>89</v>
      </c>
      <c r="DD5" s="81" t="s">
        <v>90</v>
      </c>
      <c r="DE5" s="81" t="s">
        <v>92</v>
      </c>
      <c r="DF5" s="81" t="s">
        <v>93</v>
      </c>
      <c r="DG5" s="81" t="s">
        <v>87</v>
      </c>
      <c r="DH5" s="81" t="s">
        <v>82</v>
      </c>
      <c r="DI5" s="81" t="s">
        <v>83</v>
      </c>
      <c r="DJ5" s="81" t="s">
        <v>84</v>
      </c>
      <c r="DK5" s="81" t="s">
        <v>85</v>
      </c>
      <c r="DL5" s="81" t="s">
        <v>86</v>
      </c>
      <c r="DM5" s="81" t="s">
        <v>88</v>
      </c>
      <c r="DN5" s="81" t="s">
        <v>89</v>
      </c>
      <c r="DO5" s="81" t="s">
        <v>90</v>
      </c>
      <c r="DP5" s="81" t="s">
        <v>92</v>
      </c>
      <c r="DQ5" s="81" t="s">
        <v>93</v>
      </c>
      <c r="DR5" s="81" t="s">
        <v>87</v>
      </c>
      <c r="DS5" s="81" t="s">
        <v>82</v>
      </c>
      <c r="DT5" s="81" t="s">
        <v>83</v>
      </c>
      <c r="DU5" s="81" t="s">
        <v>84</v>
      </c>
      <c r="DV5" s="81" t="s">
        <v>85</v>
      </c>
      <c r="DW5" s="81" t="s">
        <v>86</v>
      </c>
      <c r="DX5" s="81" t="s">
        <v>88</v>
      </c>
      <c r="DY5" s="81" t="s">
        <v>89</v>
      </c>
      <c r="DZ5" s="81" t="s">
        <v>90</v>
      </c>
      <c r="EA5" s="81" t="s">
        <v>92</v>
      </c>
      <c r="EB5" s="81" t="s">
        <v>93</v>
      </c>
      <c r="EC5" s="81" t="s">
        <v>87</v>
      </c>
      <c r="ED5" s="81" t="s">
        <v>82</v>
      </c>
      <c r="EE5" s="81" t="s">
        <v>83</v>
      </c>
      <c r="EF5" s="81" t="s">
        <v>84</v>
      </c>
      <c r="EG5" s="81" t="s">
        <v>85</v>
      </c>
      <c r="EH5" s="81" t="s">
        <v>86</v>
      </c>
      <c r="EI5" s="81" t="s">
        <v>88</v>
      </c>
      <c r="EJ5" s="81" t="s">
        <v>89</v>
      </c>
      <c r="EK5" s="81" t="s">
        <v>90</v>
      </c>
      <c r="EL5" s="81" t="s">
        <v>92</v>
      </c>
      <c r="EM5" s="81" t="s">
        <v>93</v>
      </c>
      <c r="EN5" s="81" t="s">
        <v>87</v>
      </c>
    </row>
    <row r="6" spans="1:144" s="69" customFormat="1">
      <c r="A6" s="70" t="s">
        <v>94</v>
      </c>
      <c r="B6" s="75">
        <f t="shared" ref="B6:W6" si="1">B7</f>
        <v>2018</v>
      </c>
      <c r="C6" s="75">
        <f t="shared" si="1"/>
        <v>174611</v>
      </c>
      <c r="D6" s="75">
        <f t="shared" si="1"/>
        <v>46</v>
      </c>
      <c r="E6" s="75">
        <f t="shared" si="1"/>
        <v>1</v>
      </c>
      <c r="F6" s="75">
        <f t="shared" si="1"/>
        <v>0</v>
      </c>
      <c r="G6" s="75">
        <f t="shared" si="1"/>
        <v>1</v>
      </c>
      <c r="H6" s="75" t="str">
        <f t="shared" si="1"/>
        <v>石川県　穴水町</v>
      </c>
      <c r="I6" s="75" t="str">
        <f t="shared" si="1"/>
        <v>法適用</v>
      </c>
      <c r="J6" s="75" t="str">
        <f t="shared" si="1"/>
        <v>水道事業</v>
      </c>
      <c r="K6" s="75" t="str">
        <f t="shared" si="1"/>
        <v>末端給水事業</v>
      </c>
      <c r="L6" s="75" t="str">
        <f t="shared" si="1"/>
        <v>A8</v>
      </c>
      <c r="M6" s="75" t="str">
        <f t="shared" si="1"/>
        <v>非設置</v>
      </c>
      <c r="N6" s="84" t="str">
        <f t="shared" si="1"/>
        <v>-</v>
      </c>
      <c r="O6" s="84">
        <f t="shared" si="1"/>
        <v>71.97</v>
      </c>
      <c r="P6" s="84">
        <f t="shared" si="1"/>
        <v>78.62</v>
      </c>
      <c r="Q6" s="84">
        <f t="shared" si="1"/>
        <v>5028</v>
      </c>
      <c r="R6" s="84">
        <f t="shared" si="1"/>
        <v>8333</v>
      </c>
      <c r="S6" s="84">
        <f t="shared" si="1"/>
        <v>183.21</v>
      </c>
      <c r="T6" s="84">
        <f t="shared" si="1"/>
        <v>45.48</v>
      </c>
      <c r="U6" s="84">
        <f t="shared" si="1"/>
        <v>6462</v>
      </c>
      <c r="V6" s="84">
        <f t="shared" si="1"/>
        <v>44.8</v>
      </c>
      <c r="W6" s="84">
        <f t="shared" si="1"/>
        <v>144.24</v>
      </c>
      <c r="X6" s="90">
        <f t="shared" ref="X6:AG6" si="2">IF(X7="",NA(),X7)</f>
        <v>117.13</v>
      </c>
      <c r="Y6" s="90">
        <f t="shared" si="2"/>
        <v>116.34</v>
      </c>
      <c r="Z6" s="90">
        <f t="shared" si="2"/>
        <v>115.26</v>
      </c>
      <c r="AA6" s="90">
        <f t="shared" si="2"/>
        <v>116.14</v>
      </c>
      <c r="AB6" s="90">
        <f t="shared" si="2"/>
        <v>126.93</v>
      </c>
      <c r="AC6" s="90">
        <f t="shared" si="2"/>
        <v>107.2</v>
      </c>
      <c r="AD6" s="90">
        <f t="shared" si="2"/>
        <v>106.62</v>
      </c>
      <c r="AE6" s="90">
        <f t="shared" si="2"/>
        <v>107.95</v>
      </c>
      <c r="AF6" s="90">
        <f t="shared" si="2"/>
        <v>104.47</v>
      </c>
      <c r="AG6" s="90">
        <f t="shared" si="2"/>
        <v>103.81</v>
      </c>
      <c r="AH6" s="84" t="str">
        <f>IF(AH7="","",IF(AH7="-","【-】","【"&amp;SUBSTITUTE(TEXT(AH7,"#,##0.00"),"-","△")&amp;"】"))</f>
        <v>【112.83】</v>
      </c>
      <c r="AI6" s="84">
        <f t="shared" ref="AI6:AR6" si="3">IF(AI7="",NA(),AI7)</f>
        <v>0</v>
      </c>
      <c r="AJ6" s="84">
        <f t="shared" si="3"/>
        <v>0</v>
      </c>
      <c r="AK6" s="84">
        <f t="shared" si="3"/>
        <v>0</v>
      </c>
      <c r="AL6" s="84">
        <f t="shared" si="3"/>
        <v>0</v>
      </c>
      <c r="AM6" s="84">
        <f t="shared" si="3"/>
        <v>0</v>
      </c>
      <c r="AN6" s="90">
        <f t="shared" si="3"/>
        <v>13.46</v>
      </c>
      <c r="AO6" s="90">
        <f t="shared" si="3"/>
        <v>12.59</v>
      </c>
      <c r="AP6" s="90">
        <f t="shared" si="3"/>
        <v>12.44</v>
      </c>
      <c r="AQ6" s="90">
        <f t="shared" si="3"/>
        <v>16.399999999999999</v>
      </c>
      <c r="AR6" s="90">
        <f t="shared" si="3"/>
        <v>25.66</v>
      </c>
      <c r="AS6" s="84" t="str">
        <f>IF(AS7="","",IF(AS7="-","【-】","【"&amp;SUBSTITUTE(TEXT(AS7,"#,##0.00"),"-","△")&amp;"】"))</f>
        <v>【1.05】</v>
      </c>
      <c r="AT6" s="90">
        <f t="shared" ref="AT6:BC6" si="4">IF(AT7="",NA(),AT7)</f>
        <v>181.4</v>
      </c>
      <c r="AU6" s="90">
        <f t="shared" si="4"/>
        <v>214.85</v>
      </c>
      <c r="AV6" s="90">
        <f t="shared" si="4"/>
        <v>254.77</v>
      </c>
      <c r="AW6" s="90">
        <f t="shared" si="4"/>
        <v>281.99</v>
      </c>
      <c r="AX6" s="90">
        <f t="shared" si="4"/>
        <v>313.76</v>
      </c>
      <c r="AY6" s="90">
        <f t="shared" si="4"/>
        <v>434.72</v>
      </c>
      <c r="AZ6" s="90">
        <f t="shared" si="4"/>
        <v>416.14</v>
      </c>
      <c r="BA6" s="90">
        <f t="shared" si="4"/>
        <v>371.89</v>
      </c>
      <c r="BB6" s="90">
        <f t="shared" si="4"/>
        <v>293.23</v>
      </c>
      <c r="BC6" s="90">
        <f t="shared" si="4"/>
        <v>300.14</v>
      </c>
      <c r="BD6" s="84" t="str">
        <f>IF(BD7="","",IF(BD7="-","【-】","【"&amp;SUBSTITUTE(TEXT(BD7,"#,##0.00"),"-","△")&amp;"】"))</f>
        <v>【261.93】</v>
      </c>
      <c r="BE6" s="90">
        <f t="shared" ref="BE6:BN6" si="5">IF(BE7="",NA(),BE7)</f>
        <v>675.04</v>
      </c>
      <c r="BF6" s="90">
        <f t="shared" si="5"/>
        <v>610.41999999999996</v>
      </c>
      <c r="BG6" s="90">
        <f t="shared" si="5"/>
        <v>562.21</v>
      </c>
      <c r="BH6" s="90">
        <f t="shared" si="5"/>
        <v>526.48</v>
      </c>
      <c r="BI6" s="90">
        <f t="shared" si="5"/>
        <v>494.32</v>
      </c>
      <c r="BJ6" s="90">
        <f t="shared" si="5"/>
        <v>495.76</v>
      </c>
      <c r="BK6" s="90">
        <f t="shared" si="5"/>
        <v>487.22</v>
      </c>
      <c r="BL6" s="90">
        <f t="shared" si="5"/>
        <v>483.11</v>
      </c>
      <c r="BM6" s="90">
        <f t="shared" si="5"/>
        <v>542.29999999999995</v>
      </c>
      <c r="BN6" s="90">
        <f t="shared" si="5"/>
        <v>566.65</v>
      </c>
      <c r="BO6" s="84" t="str">
        <f>IF(BO7="","",IF(BO7="-","【-】","【"&amp;SUBSTITUTE(TEXT(BO7,"#,##0.00"),"-","△")&amp;"】"))</f>
        <v>【270.46】</v>
      </c>
      <c r="BP6" s="90">
        <f t="shared" ref="BP6:BY6" si="6">IF(BP7="",NA(),BP7)</f>
        <v>94.95</v>
      </c>
      <c r="BQ6" s="90">
        <f t="shared" si="6"/>
        <v>93.15</v>
      </c>
      <c r="BR6" s="90">
        <f t="shared" si="6"/>
        <v>97.78</v>
      </c>
      <c r="BS6" s="90">
        <f t="shared" si="6"/>
        <v>97.9</v>
      </c>
      <c r="BT6" s="90">
        <f t="shared" si="6"/>
        <v>105.41</v>
      </c>
      <c r="BU6" s="90">
        <f t="shared" si="6"/>
        <v>93.66</v>
      </c>
      <c r="BV6" s="90">
        <f t="shared" si="6"/>
        <v>92.76</v>
      </c>
      <c r="BW6" s="90">
        <f t="shared" si="6"/>
        <v>93.28</v>
      </c>
      <c r="BX6" s="90">
        <f t="shared" si="6"/>
        <v>87.51</v>
      </c>
      <c r="BY6" s="90">
        <f t="shared" si="6"/>
        <v>84.77</v>
      </c>
      <c r="BZ6" s="84" t="str">
        <f>IF(BZ7="","",IF(BZ7="-","【-】","【"&amp;SUBSTITUTE(TEXT(BZ7,"#,##0.00"),"-","△")&amp;"】"))</f>
        <v>【103.91】</v>
      </c>
      <c r="CA6" s="90">
        <f t="shared" ref="CA6:CJ6" si="7">IF(CA7="",NA(),CA7)</f>
        <v>278.77999999999997</v>
      </c>
      <c r="CB6" s="90">
        <f t="shared" si="7"/>
        <v>283.63</v>
      </c>
      <c r="CC6" s="90">
        <f t="shared" si="7"/>
        <v>269.56</v>
      </c>
      <c r="CD6" s="90">
        <f t="shared" si="7"/>
        <v>270.55</v>
      </c>
      <c r="CE6" s="90">
        <f t="shared" si="7"/>
        <v>251.82</v>
      </c>
      <c r="CF6" s="90">
        <f t="shared" si="7"/>
        <v>208.21</v>
      </c>
      <c r="CG6" s="90">
        <f t="shared" si="7"/>
        <v>208.67</v>
      </c>
      <c r="CH6" s="90">
        <f t="shared" si="7"/>
        <v>208.29</v>
      </c>
      <c r="CI6" s="90">
        <f t="shared" si="7"/>
        <v>218.42</v>
      </c>
      <c r="CJ6" s="90">
        <f t="shared" si="7"/>
        <v>227.27</v>
      </c>
      <c r="CK6" s="84" t="str">
        <f>IF(CK7="","",IF(CK7="-","【-】","【"&amp;SUBSTITUTE(TEXT(CK7,"#,##0.00"),"-","△")&amp;"】"))</f>
        <v>【167.11】</v>
      </c>
      <c r="CL6" s="90">
        <f t="shared" ref="CL6:CU6" si="8">IF(CL7="",NA(),CL7)</f>
        <v>36.18</v>
      </c>
      <c r="CM6" s="90">
        <f t="shared" si="8"/>
        <v>39</v>
      </c>
      <c r="CN6" s="90">
        <f t="shared" si="8"/>
        <v>39.74</v>
      </c>
      <c r="CO6" s="90">
        <f t="shared" si="8"/>
        <v>40.409999999999997</v>
      </c>
      <c r="CP6" s="90">
        <f t="shared" si="8"/>
        <v>39.659999999999997</v>
      </c>
      <c r="CQ6" s="90">
        <f t="shared" si="8"/>
        <v>49.22</v>
      </c>
      <c r="CR6" s="90">
        <f t="shared" si="8"/>
        <v>49.08</v>
      </c>
      <c r="CS6" s="90">
        <f t="shared" si="8"/>
        <v>49.32</v>
      </c>
      <c r="CT6" s="90">
        <f t="shared" si="8"/>
        <v>50.24</v>
      </c>
      <c r="CU6" s="90">
        <f t="shared" si="8"/>
        <v>50.29</v>
      </c>
      <c r="CV6" s="84" t="str">
        <f>IF(CV7="","",IF(CV7="-","【-】","【"&amp;SUBSTITUTE(TEXT(CV7,"#,##0.00"),"-","△")&amp;"】"))</f>
        <v>【60.27】</v>
      </c>
      <c r="CW6" s="90">
        <f t="shared" ref="CW6:DF6" si="9">IF(CW7="",NA(),CW7)</f>
        <v>94.14</v>
      </c>
      <c r="CX6" s="90">
        <f t="shared" si="9"/>
        <v>95.14</v>
      </c>
      <c r="CY6" s="90">
        <f t="shared" si="9"/>
        <v>93.03</v>
      </c>
      <c r="CZ6" s="90">
        <f t="shared" si="9"/>
        <v>90.01</v>
      </c>
      <c r="DA6" s="90">
        <f t="shared" si="9"/>
        <v>92.29</v>
      </c>
      <c r="DB6" s="90">
        <f t="shared" si="9"/>
        <v>79.48</v>
      </c>
      <c r="DC6" s="90">
        <f t="shared" si="9"/>
        <v>79.3</v>
      </c>
      <c r="DD6" s="90">
        <f t="shared" si="9"/>
        <v>79.34</v>
      </c>
      <c r="DE6" s="90">
        <f t="shared" si="9"/>
        <v>78.650000000000006</v>
      </c>
      <c r="DF6" s="90">
        <f t="shared" si="9"/>
        <v>77.73</v>
      </c>
      <c r="DG6" s="84" t="str">
        <f>IF(DG7="","",IF(DG7="-","【-】","【"&amp;SUBSTITUTE(TEXT(DG7,"#,##0.00"),"-","△")&amp;"】"))</f>
        <v>【89.92】</v>
      </c>
      <c r="DH6" s="90">
        <f t="shared" ref="DH6:DQ6" si="10">IF(DH7="",NA(),DH7)</f>
        <v>54.61</v>
      </c>
      <c r="DI6" s="90">
        <f t="shared" si="10"/>
        <v>56.33</v>
      </c>
      <c r="DJ6" s="90">
        <f t="shared" si="10"/>
        <v>58.04</v>
      </c>
      <c r="DK6" s="90">
        <f t="shared" si="10"/>
        <v>59.89</v>
      </c>
      <c r="DL6" s="90">
        <f t="shared" si="10"/>
        <v>59.6</v>
      </c>
      <c r="DM6" s="90">
        <f t="shared" si="10"/>
        <v>46.12</v>
      </c>
      <c r="DN6" s="90">
        <f t="shared" si="10"/>
        <v>47.44</v>
      </c>
      <c r="DO6" s="90">
        <f t="shared" si="10"/>
        <v>48.3</v>
      </c>
      <c r="DP6" s="90">
        <f t="shared" si="10"/>
        <v>45.14</v>
      </c>
      <c r="DQ6" s="90">
        <f t="shared" si="10"/>
        <v>45.85</v>
      </c>
      <c r="DR6" s="84" t="str">
        <f>IF(DR7="","",IF(DR7="-","【-】","【"&amp;SUBSTITUTE(TEXT(DR7,"#,##0.00"),"-","△")&amp;"】"))</f>
        <v>【48.85】</v>
      </c>
      <c r="DS6" s="90">
        <f t="shared" ref="DS6:EB6" si="11">IF(DS7="",NA(),DS7)</f>
        <v>5</v>
      </c>
      <c r="DT6" s="90">
        <f t="shared" si="11"/>
        <v>6.07</v>
      </c>
      <c r="DU6" s="90">
        <f t="shared" si="11"/>
        <v>6.18</v>
      </c>
      <c r="DV6" s="90">
        <f t="shared" si="11"/>
        <v>6.18</v>
      </c>
      <c r="DW6" s="90">
        <f t="shared" si="11"/>
        <v>6.24</v>
      </c>
      <c r="DX6" s="90">
        <f t="shared" si="11"/>
        <v>9.86</v>
      </c>
      <c r="DY6" s="90">
        <f t="shared" si="11"/>
        <v>11.16</v>
      </c>
      <c r="DZ6" s="90">
        <f t="shared" si="11"/>
        <v>12.43</v>
      </c>
      <c r="EA6" s="90">
        <f t="shared" si="11"/>
        <v>13.58</v>
      </c>
      <c r="EB6" s="90">
        <f t="shared" si="11"/>
        <v>14.13</v>
      </c>
      <c r="EC6" s="84" t="str">
        <f>IF(EC7="","",IF(EC7="-","【-】","【"&amp;SUBSTITUTE(TEXT(EC7,"#,##0.00"),"-","△")&amp;"】"))</f>
        <v>【17.80】</v>
      </c>
      <c r="ED6" s="90">
        <f t="shared" ref="ED6:EM6" si="12">IF(ED7="",NA(),ED7)</f>
        <v>1.e-002</v>
      </c>
      <c r="EE6" s="84">
        <f t="shared" si="12"/>
        <v>0</v>
      </c>
      <c r="EF6" s="84">
        <f t="shared" si="12"/>
        <v>0</v>
      </c>
      <c r="EG6" s="84">
        <f t="shared" si="12"/>
        <v>0</v>
      </c>
      <c r="EH6" s="84">
        <f t="shared" si="12"/>
        <v>0</v>
      </c>
      <c r="EI6" s="90">
        <f t="shared" si="12"/>
        <v>0.56000000000000005</v>
      </c>
      <c r="EJ6" s="90">
        <f t="shared" si="12"/>
        <v>0.65</v>
      </c>
      <c r="EK6" s="90">
        <f t="shared" si="12"/>
        <v>0.46</v>
      </c>
      <c r="EL6" s="90">
        <f t="shared" si="12"/>
        <v>0.44</v>
      </c>
      <c r="EM6" s="90">
        <f t="shared" si="12"/>
        <v>0.52</v>
      </c>
      <c r="EN6" s="84" t="str">
        <f>IF(EN7="","",IF(EN7="-","【-】","【"&amp;SUBSTITUTE(TEXT(EN7,"#,##0.00"),"-","△")&amp;"】"))</f>
        <v>【0.70】</v>
      </c>
    </row>
    <row r="7" spans="1:144" s="69" customFormat="1">
      <c r="A7" s="70"/>
      <c r="B7" s="76">
        <v>2018</v>
      </c>
      <c r="C7" s="76">
        <v>174611</v>
      </c>
      <c r="D7" s="76">
        <v>46</v>
      </c>
      <c r="E7" s="76">
        <v>1</v>
      </c>
      <c r="F7" s="76">
        <v>0</v>
      </c>
      <c r="G7" s="76">
        <v>1</v>
      </c>
      <c r="H7" s="76" t="s">
        <v>95</v>
      </c>
      <c r="I7" s="76" t="s">
        <v>96</v>
      </c>
      <c r="J7" s="76" t="s">
        <v>97</v>
      </c>
      <c r="K7" s="76" t="s">
        <v>98</v>
      </c>
      <c r="L7" s="76" t="s">
        <v>77</v>
      </c>
      <c r="M7" s="76" t="s">
        <v>15</v>
      </c>
      <c r="N7" s="85" t="s">
        <v>99</v>
      </c>
      <c r="O7" s="85">
        <v>71.97</v>
      </c>
      <c r="P7" s="85">
        <v>78.62</v>
      </c>
      <c r="Q7" s="85">
        <v>5028</v>
      </c>
      <c r="R7" s="85">
        <v>8333</v>
      </c>
      <c r="S7" s="85">
        <v>183.21</v>
      </c>
      <c r="T7" s="85">
        <v>45.48</v>
      </c>
      <c r="U7" s="85">
        <v>6462</v>
      </c>
      <c r="V7" s="85">
        <v>44.8</v>
      </c>
      <c r="W7" s="85">
        <v>144.24</v>
      </c>
      <c r="X7" s="85">
        <v>117.13</v>
      </c>
      <c r="Y7" s="85">
        <v>116.34</v>
      </c>
      <c r="Z7" s="85">
        <v>115.26</v>
      </c>
      <c r="AA7" s="85">
        <v>116.14</v>
      </c>
      <c r="AB7" s="85">
        <v>126.93</v>
      </c>
      <c r="AC7" s="85">
        <v>107.2</v>
      </c>
      <c r="AD7" s="85">
        <v>106.62</v>
      </c>
      <c r="AE7" s="85">
        <v>107.95</v>
      </c>
      <c r="AF7" s="85">
        <v>104.47</v>
      </c>
      <c r="AG7" s="85">
        <v>103.81</v>
      </c>
      <c r="AH7" s="85">
        <v>112.83</v>
      </c>
      <c r="AI7" s="85">
        <v>0</v>
      </c>
      <c r="AJ7" s="85">
        <v>0</v>
      </c>
      <c r="AK7" s="85">
        <v>0</v>
      </c>
      <c r="AL7" s="85">
        <v>0</v>
      </c>
      <c r="AM7" s="85">
        <v>0</v>
      </c>
      <c r="AN7" s="85">
        <v>13.46</v>
      </c>
      <c r="AO7" s="85">
        <v>12.59</v>
      </c>
      <c r="AP7" s="85">
        <v>12.44</v>
      </c>
      <c r="AQ7" s="85">
        <v>16.399999999999999</v>
      </c>
      <c r="AR7" s="85">
        <v>25.66</v>
      </c>
      <c r="AS7" s="85">
        <v>1.05</v>
      </c>
      <c r="AT7" s="85">
        <v>181.4</v>
      </c>
      <c r="AU7" s="85">
        <v>214.85</v>
      </c>
      <c r="AV7" s="85">
        <v>254.77</v>
      </c>
      <c r="AW7" s="85">
        <v>281.99</v>
      </c>
      <c r="AX7" s="85">
        <v>313.76</v>
      </c>
      <c r="AY7" s="85">
        <v>434.72</v>
      </c>
      <c r="AZ7" s="85">
        <v>416.14</v>
      </c>
      <c r="BA7" s="85">
        <v>371.89</v>
      </c>
      <c r="BB7" s="85">
        <v>293.23</v>
      </c>
      <c r="BC7" s="85">
        <v>300.14</v>
      </c>
      <c r="BD7" s="85">
        <v>261.93</v>
      </c>
      <c r="BE7" s="85">
        <v>675.04</v>
      </c>
      <c r="BF7" s="85">
        <v>610.41999999999996</v>
      </c>
      <c r="BG7" s="85">
        <v>562.21</v>
      </c>
      <c r="BH7" s="85">
        <v>526.48</v>
      </c>
      <c r="BI7" s="85">
        <v>494.32</v>
      </c>
      <c r="BJ7" s="85">
        <v>495.76</v>
      </c>
      <c r="BK7" s="85">
        <v>487.22</v>
      </c>
      <c r="BL7" s="85">
        <v>483.11</v>
      </c>
      <c r="BM7" s="85">
        <v>542.29999999999995</v>
      </c>
      <c r="BN7" s="85">
        <v>566.65</v>
      </c>
      <c r="BO7" s="85">
        <v>270.45999999999998</v>
      </c>
      <c r="BP7" s="85">
        <v>94.95</v>
      </c>
      <c r="BQ7" s="85">
        <v>93.15</v>
      </c>
      <c r="BR7" s="85">
        <v>97.78</v>
      </c>
      <c r="BS7" s="85">
        <v>97.9</v>
      </c>
      <c r="BT7" s="85">
        <v>105.41</v>
      </c>
      <c r="BU7" s="85">
        <v>93.66</v>
      </c>
      <c r="BV7" s="85">
        <v>92.76</v>
      </c>
      <c r="BW7" s="85">
        <v>93.28</v>
      </c>
      <c r="BX7" s="85">
        <v>87.51</v>
      </c>
      <c r="BY7" s="85">
        <v>84.77</v>
      </c>
      <c r="BZ7" s="85">
        <v>103.91</v>
      </c>
      <c r="CA7" s="85">
        <v>278.77999999999997</v>
      </c>
      <c r="CB7" s="85">
        <v>283.63</v>
      </c>
      <c r="CC7" s="85">
        <v>269.56</v>
      </c>
      <c r="CD7" s="85">
        <v>270.55</v>
      </c>
      <c r="CE7" s="85">
        <v>251.82</v>
      </c>
      <c r="CF7" s="85">
        <v>208.21</v>
      </c>
      <c r="CG7" s="85">
        <v>208.67</v>
      </c>
      <c r="CH7" s="85">
        <v>208.29</v>
      </c>
      <c r="CI7" s="85">
        <v>218.42</v>
      </c>
      <c r="CJ7" s="85">
        <v>227.27</v>
      </c>
      <c r="CK7" s="85">
        <v>167.11</v>
      </c>
      <c r="CL7" s="85">
        <v>36.18</v>
      </c>
      <c r="CM7" s="85">
        <v>39</v>
      </c>
      <c r="CN7" s="85">
        <v>39.74</v>
      </c>
      <c r="CO7" s="85">
        <v>40.409999999999997</v>
      </c>
      <c r="CP7" s="85">
        <v>39.659999999999997</v>
      </c>
      <c r="CQ7" s="85">
        <v>49.22</v>
      </c>
      <c r="CR7" s="85">
        <v>49.08</v>
      </c>
      <c r="CS7" s="85">
        <v>49.32</v>
      </c>
      <c r="CT7" s="85">
        <v>50.24</v>
      </c>
      <c r="CU7" s="85">
        <v>50.29</v>
      </c>
      <c r="CV7" s="85">
        <v>60.27</v>
      </c>
      <c r="CW7" s="85">
        <v>94.14</v>
      </c>
      <c r="CX7" s="85">
        <v>95.14</v>
      </c>
      <c r="CY7" s="85">
        <v>93.03</v>
      </c>
      <c r="CZ7" s="85">
        <v>90.01</v>
      </c>
      <c r="DA7" s="85">
        <v>92.29</v>
      </c>
      <c r="DB7" s="85">
        <v>79.48</v>
      </c>
      <c r="DC7" s="85">
        <v>79.3</v>
      </c>
      <c r="DD7" s="85">
        <v>79.34</v>
      </c>
      <c r="DE7" s="85">
        <v>78.650000000000006</v>
      </c>
      <c r="DF7" s="85">
        <v>77.73</v>
      </c>
      <c r="DG7" s="85">
        <v>89.92</v>
      </c>
      <c r="DH7" s="85">
        <v>54.61</v>
      </c>
      <c r="DI7" s="85">
        <v>56.33</v>
      </c>
      <c r="DJ7" s="85">
        <v>58.04</v>
      </c>
      <c r="DK7" s="85">
        <v>59.89</v>
      </c>
      <c r="DL7" s="85">
        <v>59.6</v>
      </c>
      <c r="DM7" s="85">
        <v>46.12</v>
      </c>
      <c r="DN7" s="85">
        <v>47.44</v>
      </c>
      <c r="DO7" s="85">
        <v>48.3</v>
      </c>
      <c r="DP7" s="85">
        <v>45.14</v>
      </c>
      <c r="DQ7" s="85">
        <v>45.85</v>
      </c>
      <c r="DR7" s="85">
        <v>48.85</v>
      </c>
      <c r="DS7" s="85">
        <v>5</v>
      </c>
      <c r="DT7" s="85">
        <v>6.07</v>
      </c>
      <c r="DU7" s="85">
        <v>6.18</v>
      </c>
      <c r="DV7" s="85">
        <v>6.18</v>
      </c>
      <c r="DW7" s="85">
        <v>6.24</v>
      </c>
      <c r="DX7" s="85">
        <v>9.86</v>
      </c>
      <c r="DY7" s="85">
        <v>11.16</v>
      </c>
      <c r="DZ7" s="85">
        <v>12.43</v>
      </c>
      <c r="EA7" s="85">
        <v>13.58</v>
      </c>
      <c r="EB7" s="85">
        <v>14.13</v>
      </c>
      <c r="EC7" s="85">
        <v>17.8</v>
      </c>
      <c r="ED7" s="85">
        <v>1.e-002</v>
      </c>
      <c r="EE7" s="85">
        <v>0</v>
      </c>
      <c r="EF7" s="85">
        <v>0</v>
      </c>
      <c r="EG7" s="85">
        <v>0</v>
      </c>
      <c r="EH7" s="85">
        <v>0</v>
      </c>
      <c r="EI7" s="85">
        <v>0.56000000000000005</v>
      </c>
      <c r="EJ7" s="85">
        <v>0.65</v>
      </c>
      <c r="EK7" s="85">
        <v>0.46</v>
      </c>
      <c r="EL7" s="85">
        <v>0.44</v>
      </c>
      <c r="EM7" s="85">
        <v>0.52</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51</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2019-12-05T04:14:54Z</dcterms:created>
  <dcterms:modified xsi:type="dcterms:W3CDTF">2020-01-30T02:53:09Z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2020-01-30T02:53:09Z</vt:filetime>
  </property>
</Properties>
</file>