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H31財政共有\09 地方公営企業\96 経営比較分析表関係\04_【020109】_経営比較分析表の分析について\03 市町→県\06 病院\12 宇出津総合病院\"/>
    </mc:Choice>
  </mc:AlternateContent>
  <workbookProtection workbookAlgorithmName="SHA-512" workbookHashValue="8Ef2hpLB8QD3kZY4L6QwDJ/tyIi2yF3NbaPh20hdgxeVRcGBmYS+dImoPnUU6OKIZHcRkpUtLk4SAP5gxFJRtw==" workbookSaltValue="u8QLzsn6m7/H0JXXZ/Hhe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H78" i="4"/>
  <c r="IZ54" i="4"/>
  <c r="IZ32" i="4"/>
  <c r="FL54" i="4"/>
  <c r="FL32" i="4"/>
  <c r="HM78" i="4"/>
  <c r="CS78" i="4"/>
  <c r="BX54" i="4"/>
  <c r="BX32" i="4"/>
  <c r="MN32" i="4"/>
  <c r="C11" i="5"/>
  <c r="D11" i="5"/>
  <c r="E11" i="5"/>
  <c r="B11" i="5"/>
  <c r="KC78" i="4" l="1"/>
  <c r="HG54" i="4"/>
  <c r="FH78" i="4"/>
  <c r="DS54" i="4"/>
  <c r="DS32" i="4"/>
  <c r="AE54" i="4"/>
  <c r="AE32" i="4"/>
  <c r="HG32" i="4"/>
  <c r="AN78" i="4"/>
  <c r="KU54" i="4"/>
  <c r="KU32" i="4"/>
  <c r="KF54" i="4"/>
  <c r="JJ78" i="4"/>
  <c r="GR54" i="4"/>
  <c r="GR32" i="4"/>
  <c r="EO78" i="4"/>
  <c r="DD54" i="4"/>
  <c r="P32" i="4"/>
  <c r="DD32" i="4"/>
  <c r="KF32" i="4"/>
  <c r="U78" i="4"/>
  <c r="P54" i="4"/>
  <c r="BZ78" i="4"/>
  <c r="BI54" i="4"/>
  <c r="LY54" i="4"/>
  <c r="LY32" i="4"/>
  <c r="LO78" i="4"/>
  <c r="IK54" i="4"/>
  <c r="IK32" i="4"/>
  <c r="BI32" i="4"/>
  <c r="GT78" i="4"/>
  <c r="EW54" i="4"/>
  <c r="EW32" i="4"/>
  <c r="GA78" i="4"/>
  <c r="EH54" i="4"/>
  <c r="BG78" i="4"/>
  <c r="AT54" i="4"/>
  <c r="AT32" i="4"/>
  <c r="LJ54" i="4"/>
  <c r="HV32" i="4"/>
  <c r="LJ32" i="4"/>
  <c r="KV78" i="4"/>
  <c r="HV54" i="4"/>
  <c r="EH32" i="4"/>
</calcChain>
</file>

<file path=xl/sharedStrings.xml><?xml version="1.0" encoding="utf-8"?>
<sst xmlns="http://schemas.openxmlformats.org/spreadsheetml/2006/main" count="322" uniqueCount="177">
  <si>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</si>
  <si>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</si>
  <si>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</si>
  <si>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</si>
  <si>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</si>
  <si>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</si>
  <si>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</si>
  <si>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</si>
  <si>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</si>
  <si>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</si>
  <si>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</si>
  <si>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</si>
  <si>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</si>
  <si>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</si>
  <si>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</si>
  <si>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</si>
  <si>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</si>
  <si>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</si>
  <si>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</si>
  <si>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</si>
  <si>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</si>
  <si>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</si>
  <si>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</si>
  <si>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</si>
  <si>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</si>
  <si>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</si>
  <si>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</si>
  <si>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</si>
  <si>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</si>
  <si>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</si>
  <si>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</si>
  <si>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</si>
  <si>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</si>
  <si>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</si>
  <si>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</si>
  <si>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</si>
  <si>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</si>
  <si>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</si>
  <si>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</si>
  <si>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</si>
  <si>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</si>
  <si>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</si>
  <si>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</si>
  <si>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</si>
  <si>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</si>
  <si>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</si>
  <si>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</si>
  <si>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</si>
  <si>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</si>
  <si>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</si>
  <si>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</si>
  <si>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</si>
  <si>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</si>
  <si>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</si>
  <si>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</si>
  <si>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</si>
  <si>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</si>
  <si>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</si>
  <si>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</si>
  <si>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</si>
  <si>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</si>
  <si>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</si>
  <si>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</si>
  <si>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</si>
  <si>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</si>
  <si>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</si>
  <si>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</si>
  <si>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</si>
  <si>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</si>
  <si>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</si>
  <si>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</si>
  <si>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</si>
  <si>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</si>
  <si>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</si>
  <si>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</si>
  <si>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</si>
  <si>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</si>
  <si>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</si>
  <si>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</si>
  <si>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</si>
  <si>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</si>
  <si>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</si>
  <si>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</si>
  <si>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</si>
  <si>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</si>
  <si>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</si>
  <si>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</si>
  <si>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</si>
  <si>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</si>
  <si>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</si>
  <si>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</si>
  <si>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</si>
  <si>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</si>
  <si>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</si>
  <si>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</si>
  <si>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</si>
  <si>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</si>
  <si>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</si>
  <si>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</si>
  <si>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</si>
  <si>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</si>
  <si>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</si>
  <si>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</si>
  <si>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</si>
  <si>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</si>
  <si>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</si>
  <si>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</si>
  <si>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</si>
  <si>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</si>
  <si>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</si>
  <si>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</si>
  <si>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</si>
  <si>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</si>
  <si>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</si>
  <si>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</si>
  <si>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</si>
  <si>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</si>
  <si>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</si>
  <si>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</si>
  <si>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</si>
  <si>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</si>
  <si>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</si>
  <si>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</si>
  <si>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</si>
  <si>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</si>
  <si>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</si>
  <si>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</si>
  <si>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</si>
  <si>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</si>
  <si>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</si>
  <si>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</si>
  <si>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</si>
  <si>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</si>
  <si>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</si>
  <si>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</si>
  <si>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</si>
  <si>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</si>
  <si>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</si>
  <si>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</si>
  <si>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</si>
  <si>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</si>
  <si>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</si>
  <si>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</si>
  <si>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</si>
  <si>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</si>
  <si>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</si>
  <si>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</si>
  <si>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</si>
  <si>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</si>
  <si>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</si>
  <si>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</si>
  <si>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</si>
  <si>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</si>
  <si>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</si>
  <si>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石川県</t>
  </si>
  <si>
    <t>能登町</t>
  </si>
  <si>
    <t>公立宇出津総合病院</t>
  </si>
  <si>
    <t>当然財務</t>
  </si>
  <si>
    <t>病院事業</t>
  </si>
  <si>
    <t>一般病院</t>
  </si>
  <si>
    <t>100床以上～200床未満</t>
  </si>
  <si>
    <t>非設置</t>
  </si>
  <si>
    <t>直営</t>
  </si>
  <si>
    <t>ド 透 I 訓</t>
  </si>
  <si>
    <t>救 臨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</si>
  <si>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</si>
  <si>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</si>
  <si>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</si>
  <si>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</si>
  <si>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</si>
  <si>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</si>
  <si>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</si>
  <si>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</si>
  <si>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地域医療の基幹病院として、可能な限り当院で完結できるよう取組み、対応しきれない重篤な患者様や、専門的な治療を要する患者様については３次救急医療機関と緊密な連携により、必要な治療を切れ目なく受けられるようにし、地域包括ケア病床に加え、訪問診療や訪問看護で患者様をサポートし、都市圏から遠く離れていても、可能な限り格差のない医療の提供を行う。</t>
    <phoneticPr fontId="5"/>
  </si>
  <si>
    <t>平成30年度は経常収支比率、医業収支比率、病床利用率、材料費対医業収益比率は、類似病院平均値より高く、外来患者、入院患者1人1日当たり収益、職員給与費対医業収益比率は、類似病院平均値より低い。累積欠損金はなく経常収支比率を100％を維持したことで経営の健全性、効率性は概ね保たれていると考えている。平成30年度は、職員9名の減で給与費83,298千円が減少したが、循環器常勤医師の退職に伴い循環器患者数が減少し、病床利用率で0.9％減となった。令和元年度は、急性期病床数を120床から100床に変更し、職員配置による経費を削減し、経営の健全性を図っていく。</t>
    <rPh sb="143" eb="144">
      <t>カンガ</t>
    </rPh>
    <rPh sb="149" eb="151">
      <t>ヘイセイ</t>
    </rPh>
    <rPh sb="153" eb="155">
      <t>ネンド</t>
    </rPh>
    <rPh sb="157" eb="159">
      <t>ショクイン</t>
    </rPh>
    <rPh sb="160" eb="161">
      <t>メイ</t>
    </rPh>
    <rPh sb="164" eb="166">
      <t>キュウヨ</t>
    </rPh>
    <rPh sb="166" eb="167">
      <t>ヒ</t>
    </rPh>
    <rPh sb="173" eb="175">
      <t>センエン</t>
    </rPh>
    <rPh sb="176" eb="178">
      <t>ゲンショウ</t>
    </rPh>
    <rPh sb="182" eb="185">
      <t>ジュンカンキ</t>
    </rPh>
    <rPh sb="185" eb="187">
      <t>ジョウキン</t>
    </rPh>
    <rPh sb="187" eb="189">
      <t>イシ</t>
    </rPh>
    <rPh sb="190" eb="192">
      <t>タイショク</t>
    </rPh>
    <rPh sb="193" eb="194">
      <t>トモナ</t>
    </rPh>
    <rPh sb="195" eb="198">
      <t>ジュンカンキ</t>
    </rPh>
    <rPh sb="198" eb="201">
      <t>カンジャスウ</t>
    </rPh>
    <rPh sb="202" eb="204">
      <t>ゲンショウ</t>
    </rPh>
    <rPh sb="206" eb="208">
      <t>ビョウショウ</t>
    </rPh>
    <rPh sb="208" eb="211">
      <t>リヨウリツ</t>
    </rPh>
    <rPh sb="216" eb="217">
      <t>ゲン</t>
    </rPh>
    <rPh sb="222" eb="224">
      <t>レイワ</t>
    </rPh>
    <rPh sb="224" eb="226">
      <t>ガンネン</t>
    </rPh>
    <rPh sb="226" eb="227">
      <t>ド</t>
    </rPh>
    <rPh sb="229" eb="232">
      <t>キュウセイキ</t>
    </rPh>
    <rPh sb="232" eb="235">
      <t>ビョウショウスウ</t>
    </rPh>
    <rPh sb="239" eb="240">
      <t>トコ</t>
    </rPh>
    <rPh sb="245" eb="246">
      <t>トコ</t>
    </rPh>
    <rPh sb="247" eb="249">
      <t>ヘンコウ</t>
    </rPh>
    <rPh sb="251" eb="253">
      <t>ショクイン</t>
    </rPh>
    <rPh sb="253" eb="255">
      <t>ハイチ</t>
    </rPh>
    <rPh sb="258" eb="260">
      <t>ケイヒ</t>
    </rPh>
    <rPh sb="261" eb="263">
      <t>サクゲン</t>
    </rPh>
    <rPh sb="265" eb="267">
      <t>ケイエイ</t>
    </rPh>
    <rPh sb="268" eb="270">
      <t>ケンゼン</t>
    </rPh>
    <rPh sb="270" eb="271">
      <t>セイ</t>
    </rPh>
    <rPh sb="272" eb="273">
      <t>ハカ</t>
    </rPh>
    <phoneticPr fontId="5"/>
  </si>
  <si>
    <t>1床当たりの有形固定資産については、平成2年度に当病院（188床分）が改築され、平成30年度末は、120床としており、1床あたりの有形固定資産は、全国平均、類似病院平均値より高いと考えている。また改築から28年経過しており、有形固定資産減価償却率、機械備品減価償却率についても、全国平均、類似病院平均値より高いことから、有形固定資産の老朽化が進んでおり、計画的な施設改修や器械備品の更新に取り組んでいく。</t>
    <rPh sb="40" eb="42">
      <t>ヘイセイ</t>
    </rPh>
    <rPh sb="44" eb="46">
      <t>ネンド</t>
    </rPh>
    <rPh sb="46" eb="47">
      <t>マツ</t>
    </rPh>
    <rPh sb="60" eb="61">
      <t>トコ</t>
    </rPh>
    <rPh sb="65" eb="67">
      <t>ユウケイ</t>
    </rPh>
    <rPh sb="67" eb="69">
      <t>コテイ</t>
    </rPh>
    <rPh sb="69" eb="71">
      <t>シサン</t>
    </rPh>
    <rPh sb="90" eb="91">
      <t>カンガ</t>
    </rPh>
    <rPh sb="98" eb="100">
      <t>カイチク</t>
    </rPh>
    <rPh sb="104" eb="105">
      <t>ネン</t>
    </rPh>
    <rPh sb="105" eb="107">
      <t>ケイカ</t>
    </rPh>
    <rPh sb="160" eb="162">
      <t>ユウケイ</t>
    </rPh>
    <rPh sb="162" eb="164">
      <t>コテイ</t>
    </rPh>
    <rPh sb="164" eb="166">
      <t>シサン</t>
    </rPh>
    <rPh sb="167" eb="170">
      <t>ロウキュウカ</t>
    </rPh>
    <rPh sb="171" eb="172">
      <t>スス</t>
    </rPh>
    <rPh sb="183" eb="185">
      <t>カイシュウ</t>
    </rPh>
    <rPh sb="194" eb="195">
      <t>ト</t>
    </rPh>
    <rPh sb="196" eb="197">
      <t>ク</t>
    </rPh>
    <phoneticPr fontId="5"/>
  </si>
  <si>
    <t>平成30年度の経営状況は概ね健全であったと考えている。しかし、当病院の患者様の9割近くが能登町民であるため、入外来患者数は、能登町の人口に大きく左右されており、患者数は今後も引き続き減少する見込であるが、地域の基幹病院として「医療・保健・福祉」の総合的なサービスと格差のない医療の提供を行うため、今後も必要病床数の検討や医師、看護師、薬剤師の人材確保、計画的な施設改修、器械備品の更新に取り組んでいく。</t>
    <rPh sb="80" eb="83">
      <t>カンジャスウ</t>
    </rPh>
    <rPh sb="84" eb="86">
      <t>コンゴ</t>
    </rPh>
    <rPh sb="87" eb="88">
      <t>ヒ</t>
    </rPh>
    <rPh sb="89" eb="90">
      <t>ツヅ</t>
    </rPh>
    <rPh sb="91" eb="93">
      <t>ゲンショウ</t>
    </rPh>
    <rPh sb="95" eb="97">
      <t>ミコ</t>
    </rPh>
    <rPh sb="143" eb="144">
      <t>オコナ</t>
    </rPh>
    <rPh sb="148" eb="150">
      <t>コンゴ</t>
    </rPh>
    <rPh sb="151" eb="153">
      <t>ヒツヨウ</t>
    </rPh>
    <rPh sb="153" eb="155">
      <t>ビョウショウ</t>
    </rPh>
    <rPh sb="155" eb="156">
      <t>スウ</t>
    </rPh>
    <rPh sb="157" eb="159">
      <t>ケントウ</t>
    </rPh>
    <rPh sb="160" eb="162">
      <t>イシ</t>
    </rPh>
    <rPh sb="163" eb="166">
      <t>カンゴシ</t>
    </rPh>
    <rPh sb="167" eb="170">
      <t>ヤクザイシ</t>
    </rPh>
    <rPh sb="171" eb="173">
      <t>ジンザイ</t>
    </rPh>
    <rPh sb="173" eb="175">
      <t>カクホ</t>
    </rPh>
    <rPh sb="176" eb="179">
      <t>ケイカクテキ</t>
    </rPh>
    <rPh sb="180" eb="182">
      <t>シセツ</t>
    </rPh>
    <rPh sb="182" eb="184">
      <t>カイシュウ</t>
    </rPh>
    <rPh sb="185" eb="187">
      <t>キカイ</t>
    </rPh>
    <rPh sb="187" eb="189">
      <t>ビヒン</t>
    </rPh>
    <rPh sb="190" eb="192">
      <t>コウシン</t>
    </rPh>
    <rPh sb="193" eb="194">
      <t>ト</t>
    </rPh>
    <rPh sb="195" eb="196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</si>
</sst>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76.5</c:v>
                </c:pt>
                <c:pt idx="1">
                  <c:v>70.599999999999994</c:v>
                </c:pt>
                <c:pt idx="2">
                  <c:v>75.599999999999994</c:v>
                </c:pt>
                <c:pt idx="3">
                  <c:v>74</c:v>
                </c:pt>
                <c:pt idx="4">
                  <c:v>73.099999999999994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6-4EFA-A954-209CBA07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68.3</c:v>
                </c:pt>
                <c:pt idx="1">
                  <c:v>67.900000000000006</c:v>
                </c:pt>
                <c:pt idx="2">
                  <c:v>69.8</c:v>
                </c:pt>
                <c:pt idx="3">
                  <c:v>69.7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6-4EFA-A954-209CBA071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5-497C-852C-F09747173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112.9</c:v>
                </c:pt>
                <c:pt idx="1">
                  <c:v>118.9</c:v>
                </c:pt>
                <c:pt idx="2">
                  <c:v>119.5</c:v>
                </c:pt>
                <c:pt idx="3">
                  <c:v>116.9</c:v>
                </c:pt>
                <c:pt idx="4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5-497C-852C-F09747173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94</c:v>
                </c:pt>
                <c:pt idx="2">
                  <c:v>95.4</c:v>
                </c:pt>
                <c:pt idx="3">
                  <c:v>87</c:v>
                </c:pt>
                <c:pt idx="4">
                  <c:v>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B-4196-8C0F-54601FAB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85.3</c:v>
                </c:pt>
                <c:pt idx="2">
                  <c:v>84.2</c:v>
                </c:pt>
                <c:pt idx="3">
                  <c:v>83.9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B-4196-8C0F-54601FAB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108.3</c:v>
                </c:pt>
                <c:pt idx="1">
                  <c:v>103.4</c:v>
                </c:pt>
                <c:pt idx="2">
                  <c:v>105.2</c:v>
                </c:pt>
                <c:pt idx="3">
                  <c:v>102.7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E-4CF5-8843-18A4D9CD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98.3</c:v>
                </c:pt>
                <c:pt idx="2">
                  <c:v>96.7</c:v>
                </c:pt>
                <c:pt idx="3">
                  <c:v>96.6</c:v>
                </c:pt>
                <c:pt idx="4">
                  <c:v>97.2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E-4CF5-8843-18A4D9CD5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50.6</c:v>
                </c:pt>
                <c:pt idx="1">
                  <c:v>53.9</c:v>
                </c:pt>
                <c:pt idx="2">
                  <c:v>56.5</c:v>
                </c:pt>
                <c:pt idx="3">
                  <c:v>59.8</c:v>
                </c:pt>
                <c:pt idx="4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A-44E9-8E27-35198AE5F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52.2</c:v>
                </c:pt>
                <c:pt idx="1">
                  <c:v>52.4</c:v>
                </c:pt>
                <c:pt idx="2">
                  <c:v>52.5</c:v>
                </c:pt>
                <c:pt idx="3">
                  <c:v>53.5</c:v>
                </c:pt>
                <c:pt idx="4">
                  <c:v>54.1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A-44E9-8E27-35198AE5F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65.900000000000006</c:v>
                </c:pt>
                <c:pt idx="1">
                  <c:v>71.5</c:v>
                </c:pt>
                <c:pt idx="2">
                  <c:v>72.8</c:v>
                </c:pt>
                <c:pt idx="3">
                  <c:v>77.400000000000006</c:v>
                </c:pt>
                <c:pt idx="4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A-40C6-8E7E-470BEFC0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69.2</c:v>
                </c:pt>
                <c:pt idx="2">
                  <c:v>69.7</c:v>
                </c:pt>
                <c:pt idx="3">
                  <c:v>71.3</c:v>
                </c:pt>
                <c:pt idx="4">
                  <c:v>71.400000000000006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A-40C6-8E7E-470BEFC0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47935550</c:v>
                </c:pt>
                <c:pt idx="1">
                  <c:v>48049292</c:v>
                </c:pt>
                <c:pt idx="2">
                  <c:v>48487767</c:v>
                </c:pt>
                <c:pt idx="3">
                  <c:v>48759292</c:v>
                </c:pt>
                <c:pt idx="4">
                  <c:v>48934500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B-4389-8677-C0C253039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35115689</c:v>
                </c:pt>
                <c:pt idx="1">
                  <c:v>35730958</c:v>
                </c:pt>
                <c:pt idx="2">
                  <c:v>37752628</c:v>
                </c:pt>
                <c:pt idx="3">
                  <c:v>39094598</c:v>
                </c:pt>
                <c:pt idx="4">
                  <c:v>40683727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B-4389-8677-C0C253039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22.1</c:v>
                </c:pt>
                <c:pt idx="1">
                  <c:v>21.1</c:v>
                </c:pt>
                <c:pt idx="2">
                  <c:v>20.6</c:v>
                </c:pt>
                <c:pt idx="3">
                  <c:v>21.3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F-4C52-9809-4DB8C4CF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18.899999999999999</c:v>
                </c:pt>
                <c:pt idx="1">
                  <c:v>19</c:v>
                </c:pt>
                <c:pt idx="2">
                  <c:v>18.7</c:v>
                </c:pt>
                <c:pt idx="3">
                  <c:v>18.3</c:v>
                </c:pt>
                <c:pt idx="4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F-4C52-9809-4DB8C4CFF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50.5</c:v>
                </c:pt>
                <c:pt idx="1">
                  <c:v>51.2</c:v>
                </c:pt>
                <c:pt idx="2">
                  <c:v>50.8</c:v>
                </c:pt>
                <c:pt idx="3">
                  <c:v>55.6</c:v>
                </c:pt>
                <c:pt idx="4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4-4A58-A5D1-F467806E4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62.1</c:v>
                </c:pt>
                <c:pt idx="1">
                  <c:v>62.5</c:v>
                </c:pt>
                <c:pt idx="2">
                  <c:v>63.4</c:v>
                </c:pt>
                <c:pt idx="3">
                  <c:v>63.4</c:v>
                </c:pt>
                <c:pt idx="4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4-4A58-A5D1-F467806E4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8267</c:v>
                </c:pt>
                <c:pt idx="1">
                  <c:v>8394</c:v>
                </c:pt>
                <c:pt idx="2">
                  <c:v>8760</c:v>
                </c:pt>
                <c:pt idx="3">
                  <c:v>8757</c:v>
                </c:pt>
                <c:pt idx="4">
                  <c:v>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C-44FC-A4F6-51651E30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9726</c:v>
                </c:pt>
                <c:pt idx="1">
                  <c:v>10037</c:v>
                </c:pt>
                <c:pt idx="2">
                  <c:v>9976</c:v>
                </c:pt>
                <c:pt idx="3">
                  <c:v>10130</c:v>
                </c:pt>
                <c:pt idx="4">
                  <c:v>10244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2C-44FC-A4F6-51651E30A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32950</c:v>
                </c:pt>
                <c:pt idx="1">
                  <c:v>33734</c:v>
                </c:pt>
                <c:pt idx="2">
                  <c:v>32308</c:v>
                </c:pt>
                <c:pt idx="3">
                  <c:v>32817</c:v>
                </c:pt>
                <c:pt idx="4">
                  <c:v>32585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E-4523-A3A7-CDD993AD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32431</c:v>
                </c:pt>
                <c:pt idx="1">
                  <c:v>32532</c:v>
                </c:pt>
                <c:pt idx="2">
                  <c:v>33492</c:v>
                </c:pt>
                <c:pt idx="3">
                  <c:v>34136</c:v>
                </c:pt>
                <c:pt idx="4">
                  <c:v>34924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E-4523-A3A7-CDD993ADF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zoomScale="85" zoomScaleNormal="85" zoomScaleSheetLayoutView="70" workbookViewId="0"/>
  </sheetViews>
  <sheetFormatPr defaultColWidth="2.5703125" defaultRowHeight="13.5" x14ac:dyDescent="0.15"/>
  <cols>
    <col min="1" max="1" width="2" customWidth="1"/>
    <col min="2" max="2" width="0.85546875" customWidth="1"/>
    <col min="3" max="372" width="0.5703125" customWidth="1"/>
    <col min="373" max="373" width="2.28515625" customWidth="1"/>
    <col min="374" max="388" width="3" customWidth="1"/>
    <col min="393" max="393" width="0" hidden="1" customWidth="1"/>
    <col min="395" max="395" width="3.28515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2" t="str">
        <f>データ!H6</f>
        <v>石川県能登町　公立宇出津総合病院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91" t="str">
        <f>データ!K6</f>
        <v>当然財務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100床以上～200床未満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120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データ!Z6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17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 透 I 訓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臨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データ!AC6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120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17397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10703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１０：１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120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データ!AF6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120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 x14ac:dyDescent="0.15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172</v>
      </c>
      <c r="NN18" s="113"/>
      <c r="NO18" s="108" t="s">
        <v>38</v>
      </c>
      <c r="NP18" s="109"/>
      <c r="NQ18" s="109"/>
      <c r="NR18" s="112" t="s">
        <v>172</v>
      </c>
      <c r="NS18" s="113"/>
      <c r="NT18" s="108" t="s">
        <v>38</v>
      </c>
      <c r="NU18" s="109"/>
      <c r="NV18" s="109"/>
      <c r="NW18" s="112" t="s">
        <v>172</v>
      </c>
      <c r="NX18" s="113"/>
      <c r="OC18" s="2" t="s">
        <v>39</v>
      </c>
      <c r="OE18" s="2" t="s">
        <v>39</v>
      </c>
    </row>
    <row r="19" spans="1:395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8" t="s">
        <v>173</v>
      </c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20"/>
      <c r="OC22" s="28" t="s">
        <v>44</v>
      </c>
      <c r="OD22" s="29"/>
      <c r="OE22" s="28">
        <v>4</v>
      </c>
    </row>
    <row r="23" spans="1:395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21"/>
      <c r="NK23" s="122"/>
      <c r="NL23" s="122"/>
      <c r="NM23" s="122"/>
      <c r="NN23" s="122"/>
      <c r="NO23" s="122"/>
      <c r="NP23" s="122"/>
      <c r="NQ23" s="122"/>
      <c r="NR23" s="122"/>
      <c r="NS23" s="122"/>
      <c r="NT23" s="122"/>
      <c r="NU23" s="122"/>
      <c r="NV23" s="122"/>
      <c r="NW23" s="122"/>
      <c r="NX23" s="123"/>
      <c r="OC23" s="28" t="s">
        <v>45</v>
      </c>
      <c r="OD23" s="29"/>
      <c r="OE23" s="28">
        <v>5</v>
      </c>
    </row>
    <row r="24" spans="1:395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21"/>
      <c r="NK24" s="122"/>
      <c r="NL24" s="122"/>
      <c r="NM24" s="122"/>
      <c r="NN24" s="122"/>
      <c r="NO24" s="122"/>
      <c r="NP24" s="122"/>
      <c r="NQ24" s="122"/>
      <c r="NR24" s="122"/>
      <c r="NS24" s="122"/>
      <c r="NT24" s="122"/>
      <c r="NU24" s="122"/>
      <c r="NV24" s="122"/>
      <c r="NW24" s="122"/>
      <c r="NX24" s="123"/>
      <c r="OC24" s="28" t="s">
        <v>46</v>
      </c>
      <c r="OD24" s="29"/>
      <c r="OE24" s="28">
        <v>6</v>
      </c>
    </row>
    <row r="25" spans="1:395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21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3"/>
      <c r="OC25" s="28" t="s">
        <v>47</v>
      </c>
      <c r="OD25" s="29"/>
      <c r="OE25" s="28">
        <v>7</v>
      </c>
    </row>
    <row r="26" spans="1:395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21"/>
      <c r="NK26" s="122"/>
      <c r="NL26" s="122"/>
      <c r="NM26" s="122"/>
      <c r="NN26" s="122"/>
      <c r="NO26" s="122"/>
      <c r="NP26" s="122"/>
      <c r="NQ26" s="122"/>
      <c r="NR26" s="122"/>
      <c r="NS26" s="122"/>
      <c r="NT26" s="122"/>
      <c r="NU26" s="122"/>
      <c r="NV26" s="122"/>
      <c r="NW26" s="122"/>
      <c r="NX26" s="123"/>
      <c r="OC26" s="28" t="s">
        <v>48</v>
      </c>
      <c r="OD26" s="29"/>
      <c r="OE26" s="28">
        <v>8</v>
      </c>
    </row>
    <row r="27" spans="1:395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21"/>
      <c r="NK27" s="122"/>
      <c r="NL27" s="122"/>
      <c r="NM27" s="122"/>
      <c r="NN27" s="122"/>
      <c r="NO27" s="122"/>
      <c r="NP27" s="122"/>
      <c r="NQ27" s="122"/>
      <c r="NR27" s="122"/>
      <c r="NS27" s="122"/>
      <c r="NT27" s="122"/>
      <c r="NU27" s="122"/>
      <c r="NV27" s="122"/>
      <c r="NW27" s="122"/>
      <c r="NX27" s="123"/>
      <c r="OC27" s="28" t="s">
        <v>49</v>
      </c>
      <c r="OD27" s="29"/>
      <c r="OE27" s="28">
        <v>9</v>
      </c>
    </row>
    <row r="28" spans="1:395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21"/>
      <c r="NK28" s="122"/>
      <c r="NL28" s="122"/>
      <c r="NM28" s="122"/>
      <c r="NN28" s="122"/>
      <c r="NO28" s="122"/>
      <c r="NP28" s="122"/>
      <c r="NQ28" s="122"/>
      <c r="NR28" s="122"/>
      <c r="NS28" s="122"/>
      <c r="NT28" s="122"/>
      <c r="NU28" s="122"/>
      <c r="NV28" s="122"/>
      <c r="NW28" s="122"/>
      <c r="NX28" s="123"/>
      <c r="OC28" s="28" t="s">
        <v>50</v>
      </c>
      <c r="OD28" s="29"/>
      <c r="OE28" s="28">
        <v>10</v>
      </c>
    </row>
    <row r="29" spans="1:395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21"/>
      <c r="NK29" s="122"/>
      <c r="NL29" s="122"/>
      <c r="NM29" s="122"/>
      <c r="NN29" s="122"/>
      <c r="NO29" s="122"/>
      <c r="NP29" s="122"/>
      <c r="NQ29" s="122"/>
      <c r="NR29" s="122"/>
      <c r="NS29" s="122"/>
      <c r="NT29" s="122"/>
      <c r="NU29" s="122"/>
      <c r="NV29" s="122"/>
      <c r="NW29" s="122"/>
      <c r="NX29" s="123"/>
      <c r="OC29" s="28" t="s">
        <v>51</v>
      </c>
      <c r="OD29" s="29"/>
      <c r="OE29" s="28">
        <v>11</v>
      </c>
    </row>
    <row r="30" spans="1:395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21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2"/>
      <c r="NX30" s="123"/>
      <c r="OC30" s="28" t="s">
        <v>52</v>
      </c>
      <c r="OD30" s="29"/>
      <c r="OE30" s="28">
        <v>12</v>
      </c>
    </row>
    <row r="31" spans="1:395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21"/>
      <c r="NK31" s="122"/>
      <c r="NL31" s="122"/>
      <c r="NM31" s="122"/>
      <c r="NN31" s="122"/>
      <c r="NO31" s="122"/>
      <c r="NP31" s="122"/>
      <c r="NQ31" s="122"/>
      <c r="NR31" s="122"/>
      <c r="NS31" s="122"/>
      <c r="NT31" s="122"/>
      <c r="NU31" s="122"/>
      <c r="NV31" s="122"/>
      <c r="NW31" s="122"/>
      <c r="NX31" s="123"/>
      <c r="OC31" s="28" t="s">
        <v>53</v>
      </c>
      <c r="OD31" s="29"/>
      <c r="OE31" s="29"/>
    </row>
    <row r="32" spans="1:395" ht="13.5" customHeight="1" x14ac:dyDescent="0.15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27">
        <f>データ!$B$11</f>
        <v>41640</v>
      </c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9"/>
      <c r="AE32" s="127">
        <f>データ!$C$11</f>
        <v>42005</v>
      </c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9"/>
      <c r="AT32" s="127">
        <f>データ!$D$11</f>
        <v>42370</v>
      </c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9"/>
      <c r="BI32" s="127">
        <f>データ!$E$11</f>
        <v>42736</v>
      </c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127">
        <f>データ!$F$11</f>
        <v>43101</v>
      </c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9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27">
        <f>データ!$B$11</f>
        <v>41640</v>
      </c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9"/>
      <c r="DS32" s="127">
        <f>データ!$C$11</f>
        <v>42005</v>
      </c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9"/>
      <c r="EH32" s="127">
        <f>データ!$D$11</f>
        <v>42370</v>
      </c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9"/>
      <c r="EW32" s="127">
        <f>データ!$E$11</f>
        <v>42736</v>
      </c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データ!$F$11</f>
        <v>43101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9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27">
        <f>データ!$B$11</f>
        <v>41640</v>
      </c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9"/>
      <c r="HG32" s="127">
        <f>データ!$C$11</f>
        <v>42005</v>
      </c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9"/>
      <c r="HV32" s="127">
        <f>データ!$D$11</f>
        <v>42370</v>
      </c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9"/>
      <c r="IK32" s="127">
        <f>データ!$E$11</f>
        <v>42736</v>
      </c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9"/>
      <c r="IZ32" s="127">
        <f>データ!$F$11</f>
        <v>43101</v>
      </c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9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27">
        <f>データ!$B$11</f>
        <v>41640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9"/>
      <c r="KU32" s="127">
        <f>データ!$C$11</f>
        <v>42005</v>
      </c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9"/>
      <c r="LJ32" s="127">
        <f>データ!$D$11</f>
        <v>42370</v>
      </c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9"/>
      <c r="LY32" s="127">
        <f>データ!$E$11</f>
        <v>42736</v>
      </c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データ!$F$11</f>
        <v>43101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9"/>
      <c r="ND32" s="5"/>
      <c r="NE32" s="5"/>
      <c r="NF32" s="5"/>
      <c r="NG32" s="5"/>
      <c r="NH32" s="27"/>
      <c r="NI32" s="2"/>
      <c r="NJ32" s="121"/>
      <c r="NK32" s="122"/>
      <c r="NL32" s="122"/>
      <c r="NM32" s="122"/>
      <c r="NN32" s="122"/>
      <c r="NO32" s="122"/>
      <c r="NP32" s="122"/>
      <c r="NQ32" s="122"/>
      <c r="NR32" s="122"/>
      <c r="NS32" s="122"/>
      <c r="NT32" s="122"/>
      <c r="NU32" s="122"/>
      <c r="NV32" s="122"/>
      <c r="NW32" s="122"/>
      <c r="NX32" s="123"/>
      <c r="OC32" s="28" t="s">
        <v>54</v>
      </c>
      <c r="OD32" s="29"/>
      <c r="OE32" s="29"/>
    </row>
    <row r="33" spans="1:395" ht="13.5" customHeight="1" x14ac:dyDescent="0.15">
      <c r="A33" s="2"/>
      <c r="B33" s="25"/>
      <c r="D33" s="5"/>
      <c r="E33" s="5"/>
      <c r="F33" s="5"/>
      <c r="G33" s="130" t="s">
        <v>55</v>
      </c>
      <c r="H33" s="130"/>
      <c r="I33" s="130"/>
      <c r="J33" s="130"/>
      <c r="K33" s="130"/>
      <c r="L33" s="130"/>
      <c r="M33" s="130"/>
      <c r="N33" s="130"/>
      <c r="O33" s="130"/>
      <c r="P33" s="131">
        <f>データ!AH7</f>
        <v>108.3</v>
      </c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3"/>
      <c r="AE33" s="131">
        <f>データ!AI7</f>
        <v>103.4</v>
      </c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3"/>
      <c r="AT33" s="131">
        <f>データ!AJ7</f>
        <v>105.2</v>
      </c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3"/>
      <c r="BI33" s="131">
        <f>データ!AK7</f>
        <v>102.7</v>
      </c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3"/>
      <c r="BX33" s="131">
        <f>データ!AL7</f>
        <v>102</v>
      </c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3"/>
      <c r="CO33" s="5"/>
      <c r="CP33" s="5"/>
      <c r="CQ33" s="5"/>
      <c r="CR33" s="5"/>
      <c r="CS33" s="5"/>
      <c r="CT33" s="5"/>
      <c r="CU33" s="130" t="s">
        <v>55</v>
      </c>
      <c r="CV33" s="130"/>
      <c r="CW33" s="130"/>
      <c r="CX33" s="130"/>
      <c r="CY33" s="130"/>
      <c r="CZ33" s="130"/>
      <c r="DA33" s="130"/>
      <c r="DB33" s="130"/>
      <c r="DC33" s="130"/>
      <c r="DD33" s="131">
        <f>データ!AS7</f>
        <v>98.2</v>
      </c>
      <c r="DE33" s="132"/>
      <c r="DF33" s="132"/>
      <c r="DG33" s="132"/>
      <c r="DH33" s="132"/>
      <c r="DI33" s="132"/>
      <c r="DJ33" s="132"/>
      <c r="DK33" s="132"/>
      <c r="DL33" s="132"/>
      <c r="DM33" s="132"/>
      <c r="DN33" s="132"/>
      <c r="DO33" s="132"/>
      <c r="DP33" s="132"/>
      <c r="DQ33" s="132"/>
      <c r="DR33" s="133"/>
      <c r="DS33" s="131">
        <f>データ!AT7</f>
        <v>94</v>
      </c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3"/>
      <c r="EH33" s="131">
        <f>データ!AU7</f>
        <v>95.4</v>
      </c>
      <c r="EI33" s="132"/>
      <c r="EJ33" s="132"/>
      <c r="EK33" s="132"/>
      <c r="EL33" s="132"/>
      <c r="EM33" s="132"/>
      <c r="EN33" s="132"/>
      <c r="EO33" s="132"/>
      <c r="EP33" s="132"/>
      <c r="EQ33" s="132"/>
      <c r="ER33" s="132"/>
      <c r="ES33" s="132"/>
      <c r="ET33" s="132"/>
      <c r="EU33" s="132"/>
      <c r="EV33" s="133"/>
      <c r="EW33" s="131">
        <f>データ!AV7</f>
        <v>87</v>
      </c>
      <c r="EX33" s="132"/>
      <c r="EY33" s="132"/>
      <c r="EZ33" s="132"/>
      <c r="FA33" s="132"/>
      <c r="FB33" s="132"/>
      <c r="FC33" s="132"/>
      <c r="FD33" s="132"/>
      <c r="FE33" s="132"/>
      <c r="FF33" s="132"/>
      <c r="FG33" s="132"/>
      <c r="FH33" s="132"/>
      <c r="FI33" s="132"/>
      <c r="FJ33" s="132"/>
      <c r="FK33" s="133"/>
      <c r="FL33" s="131">
        <f>データ!AW7</f>
        <v>89.2</v>
      </c>
      <c r="FM33" s="132"/>
      <c r="FN33" s="132"/>
      <c r="FO33" s="132"/>
      <c r="FP33" s="132"/>
      <c r="FQ33" s="132"/>
      <c r="FR33" s="132"/>
      <c r="FS33" s="132"/>
      <c r="FT33" s="132"/>
      <c r="FU33" s="132"/>
      <c r="FV33" s="132"/>
      <c r="FW33" s="132"/>
      <c r="FX33" s="132"/>
      <c r="FY33" s="132"/>
      <c r="FZ33" s="133"/>
      <c r="GA33" s="5"/>
      <c r="GB33" s="5"/>
      <c r="GC33" s="5"/>
      <c r="GD33" s="5"/>
      <c r="GE33" s="5"/>
      <c r="GF33" s="5"/>
      <c r="GG33" s="5"/>
      <c r="GH33" s="5"/>
      <c r="GI33" s="130" t="s">
        <v>55</v>
      </c>
      <c r="GJ33" s="130"/>
      <c r="GK33" s="130"/>
      <c r="GL33" s="130"/>
      <c r="GM33" s="130"/>
      <c r="GN33" s="130"/>
      <c r="GO33" s="130"/>
      <c r="GP33" s="130"/>
      <c r="GQ33" s="130"/>
      <c r="GR33" s="131">
        <f>データ!BD7</f>
        <v>0</v>
      </c>
      <c r="GS33" s="132"/>
      <c r="GT33" s="132"/>
      <c r="GU33" s="132"/>
      <c r="GV33" s="132"/>
      <c r="GW33" s="132"/>
      <c r="GX33" s="132"/>
      <c r="GY33" s="132"/>
      <c r="GZ33" s="132"/>
      <c r="HA33" s="132"/>
      <c r="HB33" s="132"/>
      <c r="HC33" s="132"/>
      <c r="HD33" s="132"/>
      <c r="HE33" s="132"/>
      <c r="HF33" s="133"/>
      <c r="HG33" s="131">
        <f>データ!BE7</f>
        <v>0</v>
      </c>
      <c r="HH33" s="132"/>
      <c r="HI33" s="132"/>
      <c r="HJ33" s="132"/>
      <c r="HK33" s="132"/>
      <c r="HL33" s="132"/>
      <c r="HM33" s="132"/>
      <c r="HN33" s="132"/>
      <c r="HO33" s="132"/>
      <c r="HP33" s="132"/>
      <c r="HQ33" s="132"/>
      <c r="HR33" s="132"/>
      <c r="HS33" s="132"/>
      <c r="HT33" s="132"/>
      <c r="HU33" s="133"/>
      <c r="HV33" s="131">
        <f>データ!BF7</f>
        <v>0</v>
      </c>
      <c r="HW33" s="132"/>
      <c r="HX33" s="132"/>
      <c r="HY33" s="132"/>
      <c r="HZ33" s="132"/>
      <c r="IA33" s="132"/>
      <c r="IB33" s="132"/>
      <c r="IC33" s="132"/>
      <c r="ID33" s="132"/>
      <c r="IE33" s="132"/>
      <c r="IF33" s="132"/>
      <c r="IG33" s="132"/>
      <c r="IH33" s="132"/>
      <c r="II33" s="132"/>
      <c r="IJ33" s="133"/>
      <c r="IK33" s="131">
        <f>データ!BG7</f>
        <v>0</v>
      </c>
      <c r="IL33" s="132"/>
      <c r="IM33" s="132"/>
      <c r="IN33" s="132"/>
      <c r="IO33" s="132"/>
      <c r="IP33" s="132"/>
      <c r="IQ33" s="132"/>
      <c r="IR33" s="132"/>
      <c r="IS33" s="132"/>
      <c r="IT33" s="132"/>
      <c r="IU33" s="132"/>
      <c r="IV33" s="132"/>
      <c r="IW33" s="132"/>
      <c r="IX33" s="132"/>
      <c r="IY33" s="133"/>
      <c r="IZ33" s="131">
        <f>データ!BH7</f>
        <v>0</v>
      </c>
      <c r="JA33" s="132"/>
      <c r="JB33" s="132"/>
      <c r="JC33" s="132"/>
      <c r="JD33" s="132"/>
      <c r="JE33" s="132"/>
      <c r="JF33" s="132"/>
      <c r="JG33" s="132"/>
      <c r="JH33" s="132"/>
      <c r="JI33" s="132"/>
      <c r="JJ33" s="132"/>
      <c r="JK33" s="132"/>
      <c r="JL33" s="132"/>
      <c r="JM33" s="132"/>
      <c r="JN33" s="133"/>
      <c r="JO33" s="5"/>
      <c r="JP33" s="5"/>
      <c r="JQ33" s="5"/>
      <c r="JR33" s="5"/>
      <c r="JS33" s="5"/>
      <c r="JT33" s="5"/>
      <c r="JU33" s="5"/>
      <c r="JV33" s="5"/>
      <c r="JW33" s="130" t="s">
        <v>55</v>
      </c>
      <c r="JX33" s="130"/>
      <c r="JY33" s="130"/>
      <c r="JZ33" s="130"/>
      <c r="KA33" s="130"/>
      <c r="KB33" s="130"/>
      <c r="KC33" s="130"/>
      <c r="KD33" s="130"/>
      <c r="KE33" s="130"/>
      <c r="KF33" s="131">
        <f>データ!BO7</f>
        <v>76.5</v>
      </c>
      <c r="KG33" s="132"/>
      <c r="KH33" s="132"/>
      <c r="KI33" s="132"/>
      <c r="KJ33" s="132"/>
      <c r="KK33" s="132"/>
      <c r="KL33" s="132"/>
      <c r="KM33" s="132"/>
      <c r="KN33" s="132"/>
      <c r="KO33" s="132"/>
      <c r="KP33" s="132"/>
      <c r="KQ33" s="132"/>
      <c r="KR33" s="132"/>
      <c r="KS33" s="132"/>
      <c r="KT33" s="133"/>
      <c r="KU33" s="131">
        <f>データ!BP7</f>
        <v>70.599999999999994</v>
      </c>
      <c r="KV33" s="132"/>
      <c r="KW33" s="132"/>
      <c r="KX33" s="132"/>
      <c r="KY33" s="132"/>
      <c r="KZ33" s="132"/>
      <c r="LA33" s="132"/>
      <c r="LB33" s="132"/>
      <c r="LC33" s="132"/>
      <c r="LD33" s="132"/>
      <c r="LE33" s="132"/>
      <c r="LF33" s="132"/>
      <c r="LG33" s="132"/>
      <c r="LH33" s="132"/>
      <c r="LI33" s="133"/>
      <c r="LJ33" s="131">
        <f>データ!BQ7</f>
        <v>75.599999999999994</v>
      </c>
      <c r="LK33" s="132"/>
      <c r="LL33" s="132"/>
      <c r="LM33" s="132"/>
      <c r="LN33" s="132"/>
      <c r="LO33" s="132"/>
      <c r="LP33" s="132"/>
      <c r="LQ33" s="132"/>
      <c r="LR33" s="132"/>
      <c r="LS33" s="132"/>
      <c r="LT33" s="132"/>
      <c r="LU33" s="132"/>
      <c r="LV33" s="132"/>
      <c r="LW33" s="132"/>
      <c r="LX33" s="133"/>
      <c r="LY33" s="131">
        <f>データ!BR7</f>
        <v>74</v>
      </c>
      <c r="LZ33" s="132"/>
      <c r="MA33" s="132"/>
      <c r="MB33" s="132"/>
      <c r="MC33" s="132"/>
      <c r="MD33" s="132"/>
      <c r="ME33" s="132"/>
      <c r="MF33" s="132"/>
      <c r="MG33" s="132"/>
      <c r="MH33" s="132"/>
      <c r="MI33" s="132"/>
      <c r="MJ33" s="132"/>
      <c r="MK33" s="132"/>
      <c r="ML33" s="132"/>
      <c r="MM33" s="133"/>
      <c r="MN33" s="131">
        <f>データ!BS7</f>
        <v>73.099999999999994</v>
      </c>
      <c r="MO33" s="132"/>
      <c r="MP33" s="132"/>
      <c r="MQ33" s="132"/>
      <c r="MR33" s="132"/>
      <c r="MS33" s="132"/>
      <c r="MT33" s="132"/>
      <c r="MU33" s="132"/>
      <c r="MV33" s="132"/>
      <c r="MW33" s="132"/>
      <c r="MX33" s="132"/>
      <c r="MY33" s="132"/>
      <c r="MZ33" s="132"/>
      <c r="NA33" s="132"/>
      <c r="NB33" s="133"/>
      <c r="ND33" s="5"/>
      <c r="NE33" s="5"/>
      <c r="NF33" s="5"/>
      <c r="NG33" s="5"/>
      <c r="NH33" s="27"/>
      <c r="NI33" s="2"/>
      <c r="NJ33" s="121"/>
      <c r="NK33" s="122"/>
      <c r="NL33" s="122"/>
      <c r="NM33" s="122"/>
      <c r="NN33" s="122"/>
      <c r="NO33" s="122"/>
      <c r="NP33" s="122"/>
      <c r="NQ33" s="122"/>
      <c r="NR33" s="122"/>
      <c r="NS33" s="122"/>
      <c r="NT33" s="122"/>
      <c r="NU33" s="122"/>
      <c r="NV33" s="122"/>
      <c r="NW33" s="122"/>
      <c r="NX33" s="123"/>
      <c r="OC33" s="28" t="s">
        <v>56</v>
      </c>
      <c r="OD33" s="29"/>
      <c r="OE33" s="29"/>
    </row>
    <row r="34" spans="1:395" ht="13.5" customHeight="1" x14ac:dyDescent="0.15">
      <c r="A34" s="2"/>
      <c r="B34" s="25"/>
      <c r="D34" s="5"/>
      <c r="E34" s="5"/>
      <c r="F34" s="5"/>
      <c r="G34" s="130" t="s">
        <v>57</v>
      </c>
      <c r="H34" s="130"/>
      <c r="I34" s="130"/>
      <c r="J34" s="130"/>
      <c r="K34" s="130"/>
      <c r="L34" s="130"/>
      <c r="M34" s="130"/>
      <c r="N34" s="130"/>
      <c r="O34" s="130"/>
      <c r="P34" s="131">
        <f>データ!AM7</f>
        <v>96.9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1">
        <f>データ!AN7</f>
        <v>98.3</v>
      </c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3"/>
      <c r="AT34" s="131">
        <f>データ!AO7</f>
        <v>96.7</v>
      </c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3"/>
      <c r="BI34" s="131">
        <f>データ!AP7</f>
        <v>96.6</v>
      </c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3"/>
      <c r="BX34" s="131">
        <f>データ!AQ7</f>
        <v>97.2</v>
      </c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3"/>
      <c r="CO34" s="5"/>
      <c r="CP34" s="5"/>
      <c r="CQ34" s="5"/>
      <c r="CR34" s="5"/>
      <c r="CS34" s="5"/>
      <c r="CT34" s="5"/>
      <c r="CU34" s="130" t="s">
        <v>57</v>
      </c>
      <c r="CV34" s="130"/>
      <c r="CW34" s="130"/>
      <c r="CX34" s="130"/>
      <c r="CY34" s="130"/>
      <c r="CZ34" s="130"/>
      <c r="DA34" s="130"/>
      <c r="DB34" s="130"/>
      <c r="DC34" s="130"/>
      <c r="DD34" s="131">
        <f>データ!AX7</f>
        <v>85.4</v>
      </c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3"/>
      <c r="DS34" s="131">
        <f>データ!AY7</f>
        <v>85.3</v>
      </c>
      <c r="DT34" s="132"/>
      <c r="DU34" s="132"/>
      <c r="DV34" s="132"/>
      <c r="DW34" s="132"/>
      <c r="DX34" s="132"/>
      <c r="DY34" s="132"/>
      <c r="DZ34" s="132"/>
      <c r="EA34" s="132"/>
      <c r="EB34" s="132"/>
      <c r="EC34" s="132"/>
      <c r="ED34" s="132"/>
      <c r="EE34" s="132"/>
      <c r="EF34" s="132"/>
      <c r="EG34" s="133"/>
      <c r="EH34" s="131">
        <f>データ!AZ7</f>
        <v>84.2</v>
      </c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3"/>
      <c r="EW34" s="131">
        <f>データ!BA7</f>
        <v>83.9</v>
      </c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3"/>
      <c r="FL34" s="131">
        <f>データ!BB7</f>
        <v>84</v>
      </c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3"/>
      <c r="GA34" s="5"/>
      <c r="GB34" s="5"/>
      <c r="GC34" s="5"/>
      <c r="GD34" s="5"/>
      <c r="GE34" s="5"/>
      <c r="GF34" s="5"/>
      <c r="GG34" s="5"/>
      <c r="GH34" s="5"/>
      <c r="GI34" s="130" t="s">
        <v>57</v>
      </c>
      <c r="GJ34" s="130"/>
      <c r="GK34" s="130"/>
      <c r="GL34" s="130"/>
      <c r="GM34" s="130"/>
      <c r="GN34" s="130"/>
      <c r="GO34" s="130"/>
      <c r="GP34" s="130"/>
      <c r="GQ34" s="130"/>
      <c r="GR34" s="131">
        <f>データ!BI7</f>
        <v>112.9</v>
      </c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3"/>
      <c r="HG34" s="131">
        <f>データ!BJ7</f>
        <v>118.9</v>
      </c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3"/>
      <c r="HV34" s="131">
        <f>データ!BK7</f>
        <v>119.5</v>
      </c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3"/>
      <c r="IK34" s="131">
        <f>データ!BL7</f>
        <v>116.9</v>
      </c>
      <c r="IL34" s="132"/>
      <c r="IM34" s="132"/>
      <c r="IN34" s="132"/>
      <c r="IO34" s="132"/>
      <c r="IP34" s="132"/>
      <c r="IQ34" s="132"/>
      <c r="IR34" s="132"/>
      <c r="IS34" s="132"/>
      <c r="IT34" s="132"/>
      <c r="IU34" s="132"/>
      <c r="IV34" s="132"/>
      <c r="IW34" s="132"/>
      <c r="IX34" s="132"/>
      <c r="IY34" s="133"/>
      <c r="IZ34" s="131">
        <f>データ!BM7</f>
        <v>117.1</v>
      </c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3"/>
      <c r="JO34" s="5"/>
      <c r="JP34" s="5"/>
      <c r="JQ34" s="5"/>
      <c r="JR34" s="5"/>
      <c r="JS34" s="5"/>
      <c r="JT34" s="5"/>
      <c r="JU34" s="5"/>
      <c r="JV34" s="5"/>
      <c r="JW34" s="130" t="s">
        <v>57</v>
      </c>
      <c r="JX34" s="130"/>
      <c r="JY34" s="130"/>
      <c r="JZ34" s="130"/>
      <c r="KA34" s="130"/>
      <c r="KB34" s="130"/>
      <c r="KC34" s="130"/>
      <c r="KD34" s="130"/>
      <c r="KE34" s="130"/>
      <c r="KF34" s="131">
        <f>データ!BT7</f>
        <v>68.3</v>
      </c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3"/>
      <c r="KU34" s="131">
        <f>データ!BU7</f>
        <v>67.900000000000006</v>
      </c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3"/>
      <c r="LJ34" s="131">
        <f>データ!BV7</f>
        <v>69.8</v>
      </c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3"/>
      <c r="LY34" s="131">
        <f>データ!BW7</f>
        <v>69.7</v>
      </c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3"/>
      <c r="MN34" s="131">
        <f>データ!BX7</f>
        <v>70.099999999999994</v>
      </c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3"/>
      <c r="ND34" s="5"/>
      <c r="NE34" s="5"/>
      <c r="NF34" s="5"/>
      <c r="NG34" s="5"/>
      <c r="NH34" s="27"/>
      <c r="NI34" s="2"/>
      <c r="NJ34" s="124"/>
      <c r="NK34" s="125"/>
      <c r="NL34" s="125"/>
      <c r="NM34" s="125"/>
      <c r="NN34" s="125"/>
      <c r="NO34" s="125"/>
      <c r="NP34" s="125"/>
      <c r="NQ34" s="125"/>
      <c r="NR34" s="125"/>
      <c r="NS34" s="125"/>
      <c r="NT34" s="125"/>
      <c r="NU34" s="125"/>
      <c r="NV34" s="125"/>
      <c r="NW34" s="125"/>
      <c r="NX34" s="126"/>
      <c r="OC34" s="28" t="s">
        <v>58</v>
      </c>
      <c r="OD34" s="29"/>
      <c r="OE34" s="29"/>
    </row>
    <row r="35" spans="1:395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4" t="s">
        <v>62</v>
      </c>
      <c r="NK37" s="135"/>
      <c r="NL37" s="135"/>
      <c r="NM37" s="135"/>
      <c r="NN37" s="135"/>
      <c r="NO37" s="135"/>
      <c r="NP37" s="135"/>
      <c r="NQ37" s="135"/>
      <c r="NR37" s="135"/>
      <c r="NS37" s="135"/>
      <c r="NT37" s="135"/>
      <c r="NU37" s="135"/>
      <c r="NV37" s="135"/>
      <c r="NW37" s="135"/>
      <c r="NX37" s="136"/>
      <c r="OC37" s="28" t="s">
        <v>63</v>
      </c>
      <c r="OD37" s="29"/>
      <c r="OE37" s="29"/>
    </row>
    <row r="38" spans="1:395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7"/>
      <c r="NK38" s="138"/>
      <c r="NL38" s="138"/>
      <c r="NM38" s="138"/>
      <c r="NN38" s="138"/>
      <c r="NO38" s="138"/>
      <c r="NP38" s="138"/>
      <c r="NQ38" s="138"/>
      <c r="NR38" s="138"/>
      <c r="NS38" s="138"/>
      <c r="NT38" s="138"/>
      <c r="NU38" s="138"/>
      <c r="NV38" s="138"/>
      <c r="NW38" s="138"/>
      <c r="NX38" s="139"/>
      <c r="OC38" s="28" t="s">
        <v>64</v>
      </c>
      <c r="OD38" s="29"/>
      <c r="OE38" s="29"/>
    </row>
    <row r="39" spans="1:395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40" t="s">
        <v>174</v>
      </c>
      <c r="NK39" s="141"/>
      <c r="NL39" s="141"/>
      <c r="NM39" s="141"/>
      <c r="NN39" s="141"/>
      <c r="NO39" s="141"/>
      <c r="NP39" s="141"/>
      <c r="NQ39" s="141"/>
      <c r="NR39" s="141"/>
      <c r="NS39" s="141"/>
      <c r="NT39" s="141"/>
      <c r="NU39" s="141"/>
      <c r="NV39" s="141"/>
      <c r="NW39" s="141"/>
      <c r="NX39" s="142"/>
      <c r="OC39" s="28" t="s">
        <v>65</v>
      </c>
      <c r="OD39" s="29"/>
      <c r="OE39" s="29"/>
    </row>
    <row r="40" spans="1:395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0"/>
      <c r="NK40" s="141"/>
      <c r="NL40" s="141"/>
      <c r="NM40" s="141"/>
      <c r="NN40" s="141"/>
      <c r="NO40" s="141"/>
      <c r="NP40" s="141"/>
      <c r="NQ40" s="141"/>
      <c r="NR40" s="141"/>
      <c r="NS40" s="141"/>
      <c r="NT40" s="141"/>
      <c r="NU40" s="141"/>
      <c r="NV40" s="141"/>
      <c r="NW40" s="141"/>
      <c r="NX40" s="142"/>
      <c r="OC40" s="28" t="s">
        <v>66</v>
      </c>
      <c r="OD40" s="29"/>
      <c r="OE40" s="29"/>
    </row>
    <row r="41" spans="1:395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0"/>
      <c r="NK41" s="141"/>
      <c r="NL41" s="141"/>
      <c r="NM41" s="141"/>
      <c r="NN41" s="141"/>
      <c r="NO41" s="141"/>
      <c r="NP41" s="141"/>
      <c r="NQ41" s="141"/>
      <c r="NR41" s="141"/>
      <c r="NS41" s="141"/>
      <c r="NT41" s="141"/>
      <c r="NU41" s="141"/>
      <c r="NV41" s="141"/>
      <c r="NW41" s="141"/>
      <c r="NX41" s="142"/>
      <c r="OC41" s="28" t="s">
        <v>67</v>
      </c>
      <c r="OD41" s="29"/>
      <c r="OE41" s="29"/>
    </row>
    <row r="42" spans="1:395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0"/>
      <c r="NK42" s="141"/>
      <c r="NL42" s="141"/>
      <c r="NM42" s="141"/>
      <c r="NN42" s="141"/>
      <c r="NO42" s="141"/>
      <c r="NP42" s="141"/>
      <c r="NQ42" s="141"/>
      <c r="NR42" s="141"/>
      <c r="NS42" s="141"/>
      <c r="NT42" s="141"/>
      <c r="NU42" s="141"/>
      <c r="NV42" s="141"/>
      <c r="NW42" s="141"/>
      <c r="NX42" s="142"/>
      <c r="OC42" s="28" t="s">
        <v>68</v>
      </c>
      <c r="OD42" s="29"/>
      <c r="OE42" s="29"/>
    </row>
    <row r="43" spans="1:395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0"/>
      <c r="NK43" s="141"/>
      <c r="NL43" s="141"/>
      <c r="NM43" s="141"/>
      <c r="NN43" s="141"/>
      <c r="NO43" s="141"/>
      <c r="NP43" s="141"/>
      <c r="NQ43" s="141"/>
      <c r="NR43" s="141"/>
      <c r="NS43" s="141"/>
      <c r="NT43" s="141"/>
      <c r="NU43" s="141"/>
      <c r="NV43" s="141"/>
      <c r="NW43" s="141"/>
      <c r="NX43" s="142"/>
      <c r="OC43" s="28" t="s">
        <v>69</v>
      </c>
      <c r="OD43" s="29"/>
      <c r="OE43" s="29"/>
    </row>
    <row r="44" spans="1:395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0"/>
      <c r="NK44" s="141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41"/>
      <c r="NW44" s="141"/>
      <c r="NX44" s="142"/>
      <c r="OC44" s="28" t="s">
        <v>70</v>
      </c>
      <c r="OD44" s="29"/>
      <c r="OE44" s="29"/>
    </row>
    <row r="45" spans="1:395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0"/>
      <c r="NK45" s="141"/>
      <c r="NL45" s="141"/>
      <c r="NM45" s="141"/>
      <c r="NN45" s="141"/>
      <c r="NO45" s="141"/>
      <c r="NP45" s="141"/>
      <c r="NQ45" s="141"/>
      <c r="NR45" s="141"/>
      <c r="NS45" s="141"/>
      <c r="NT45" s="141"/>
      <c r="NU45" s="141"/>
      <c r="NV45" s="141"/>
      <c r="NW45" s="141"/>
      <c r="NX45" s="142"/>
      <c r="OC45" s="28" t="s">
        <v>71</v>
      </c>
      <c r="OD45" s="29"/>
      <c r="OE45" s="29"/>
    </row>
    <row r="46" spans="1:395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0"/>
      <c r="NK46" s="141"/>
      <c r="NL46" s="141"/>
      <c r="NM46" s="141"/>
      <c r="NN46" s="141"/>
      <c r="NO46" s="141"/>
      <c r="NP46" s="141"/>
      <c r="NQ46" s="141"/>
      <c r="NR46" s="141"/>
      <c r="NS46" s="141"/>
      <c r="NT46" s="141"/>
      <c r="NU46" s="141"/>
      <c r="NV46" s="141"/>
      <c r="NW46" s="141"/>
      <c r="NX46" s="142"/>
      <c r="OC46" s="28" t="s">
        <v>72</v>
      </c>
      <c r="OD46" s="29"/>
      <c r="OE46" s="29"/>
    </row>
    <row r="47" spans="1:395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0"/>
      <c r="NK47" s="141"/>
      <c r="NL47" s="141"/>
      <c r="NM47" s="141"/>
      <c r="NN47" s="141"/>
      <c r="NO47" s="141"/>
      <c r="NP47" s="141"/>
      <c r="NQ47" s="141"/>
      <c r="NR47" s="141"/>
      <c r="NS47" s="141"/>
      <c r="NT47" s="141"/>
      <c r="NU47" s="141"/>
      <c r="NV47" s="141"/>
      <c r="NW47" s="141"/>
      <c r="NX47" s="142"/>
      <c r="OC47" s="28" t="s">
        <v>73</v>
      </c>
      <c r="OD47" s="29"/>
      <c r="OE47" s="29"/>
    </row>
    <row r="48" spans="1:395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0"/>
      <c r="NK48" s="141"/>
      <c r="NL48" s="141"/>
      <c r="NM48" s="141"/>
      <c r="NN48" s="141"/>
      <c r="NO48" s="141"/>
      <c r="NP48" s="141"/>
      <c r="NQ48" s="141"/>
      <c r="NR48" s="141"/>
      <c r="NS48" s="141"/>
      <c r="NT48" s="141"/>
      <c r="NU48" s="141"/>
      <c r="NV48" s="141"/>
      <c r="NW48" s="141"/>
      <c r="NX48" s="142"/>
      <c r="OC48" s="28" t="s">
        <v>74</v>
      </c>
      <c r="OD48" s="29"/>
      <c r="OE48" s="29"/>
    </row>
    <row r="49" spans="1:395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0"/>
      <c r="NK49" s="141"/>
      <c r="NL49" s="141"/>
      <c r="NM49" s="141"/>
      <c r="NN49" s="141"/>
      <c r="NO49" s="141"/>
      <c r="NP49" s="141"/>
      <c r="NQ49" s="141"/>
      <c r="NR49" s="141"/>
      <c r="NS49" s="141"/>
      <c r="NT49" s="141"/>
      <c r="NU49" s="141"/>
      <c r="NV49" s="141"/>
      <c r="NW49" s="141"/>
      <c r="NX49" s="142"/>
      <c r="OC49" s="28" t="s">
        <v>75</v>
      </c>
      <c r="OD49" s="31"/>
      <c r="OE49" s="29"/>
    </row>
    <row r="50" spans="1:395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0"/>
      <c r="NK50" s="141"/>
      <c r="NL50" s="141"/>
      <c r="NM50" s="141"/>
      <c r="NN50" s="141"/>
      <c r="NO50" s="141"/>
      <c r="NP50" s="141"/>
      <c r="NQ50" s="141"/>
      <c r="NR50" s="141"/>
      <c r="NS50" s="141"/>
      <c r="NT50" s="141"/>
      <c r="NU50" s="141"/>
      <c r="NV50" s="141"/>
      <c r="NW50" s="141"/>
      <c r="NX50" s="142"/>
      <c r="OC50" s="28" t="s">
        <v>76</v>
      </c>
      <c r="OD50" s="29"/>
      <c r="OE50" s="29"/>
    </row>
    <row r="51" spans="1:395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3"/>
      <c r="NK51" s="144"/>
      <c r="NL51" s="144"/>
      <c r="NM51" s="144"/>
      <c r="NN51" s="144"/>
      <c r="NO51" s="144"/>
      <c r="NP51" s="144"/>
      <c r="NQ51" s="144"/>
      <c r="NR51" s="144"/>
      <c r="NS51" s="144"/>
      <c r="NT51" s="144"/>
      <c r="NU51" s="144"/>
      <c r="NV51" s="144"/>
      <c r="NW51" s="144"/>
      <c r="NX51" s="145"/>
      <c r="OC51" s="28" t="s">
        <v>77</v>
      </c>
      <c r="OD51" s="29"/>
    </row>
    <row r="52" spans="1:395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4" t="s">
        <v>78</v>
      </c>
      <c r="NK52" s="135"/>
      <c r="NL52" s="135"/>
      <c r="NM52" s="135"/>
      <c r="NN52" s="135"/>
      <c r="NO52" s="135"/>
      <c r="NP52" s="135"/>
      <c r="NQ52" s="135"/>
      <c r="NR52" s="135"/>
      <c r="NS52" s="135"/>
      <c r="NT52" s="135"/>
      <c r="NU52" s="135"/>
      <c r="NV52" s="135"/>
      <c r="NW52" s="135"/>
      <c r="NX52" s="136"/>
    </row>
    <row r="53" spans="1:395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7"/>
      <c r="NK53" s="138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8"/>
      <c r="NW53" s="138"/>
      <c r="NX53" s="139"/>
    </row>
    <row r="54" spans="1:395" ht="13.5" customHeight="1" x14ac:dyDescent="0.15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27">
        <f>データ!$B$11</f>
        <v>41640</v>
      </c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127">
        <f>データ!$C$11</f>
        <v>42005</v>
      </c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9"/>
      <c r="AT54" s="127">
        <f>データ!$D$11</f>
        <v>42370</v>
      </c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9"/>
      <c r="BI54" s="127">
        <f>データ!$E$11</f>
        <v>42736</v>
      </c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9"/>
      <c r="BX54" s="127">
        <f>データ!$F$11</f>
        <v>43101</v>
      </c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9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27">
        <f>データ!$B$11</f>
        <v>41640</v>
      </c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9"/>
      <c r="DS54" s="127">
        <f>データ!$C$11</f>
        <v>42005</v>
      </c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9"/>
      <c r="EH54" s="127">
        <f>データ!$D$11</f>
        <v>42370</v>
      </c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9"/>
      <c r="EW54" s="127">
        <f>データ!$E$11</f>
        <v>42736</v>
      </c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9"/>
      <c r="FL54" s="127">
        <f>データ!$F$11</f>
        <v>43101</v>
      </c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9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27">
        <f>データ!$B$11</f>
        <v>41640</v>
      </c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9"/>
      <c r="HG54" s="127">
        <f>データ!$C$11</f>
        <v>42005</v>
      </c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9"/>
      <c r="HV54" s="127">
        <f>データ!$D$11</f>
        <v>42370</v>
      </c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9"/>
      <c r="IK54" s="127">
        <f>データ!$E$11</f>
        <v>42736</v>
      </c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9"/>
      <c r="IZ54" s="127">
        <f>データ!$F$11</f>
        <v>43101</v>
      </c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9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27">
        <f>データ!$B$11</f>
        <v>41640</v>
      </c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9"/>
      <c r="KU54" s="127">
        <f>データ!$C$11</f>
        <v>42005</v>
      </c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9"/>
      <c r="LJ54" s="127">
        <f>データ!$D$11</f>
        <v>42370</v>
      </c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9"/>
      <c r="LY54" s="127">
        <f>データ!$E$11</f>
        <v>42736</v>
      </c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9"/>
      <c r="MN54" s="127">
        <f>データ!$F$11</f>
        <v>43101</v>
      </c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9"/>
      <c r="NC54" s="5"/>
      <c r="ND54" s="5"/>
      <c r="NE54" s="5"/>
      <c r="NF54" s="5"/>
      <c r="NG54" s="5"/>
      <c r="NH54" s="27"/>
      <c r="NI54" s="2"/>
      <c r="NJ54" s="140" t="s">
        <v>175</v>
      </c>
      <c r="NK54" s="141"/>
      <c r="NL54" s="141"/>
      <c r="NM54" s="141"/>
      <c r="NN54" s="141"/>
      <c r="NO54" s="141"/>
      <c r="NP54" s="141"/>
      <c r="NQ54" s="141"/>
      <c r="NR54" s="141"/>
      <c r="NS54" s="141"/>
      <c r="NT54" s="141"/>
      <c r="NU54" s="141"/>
      <c r="NV54" s="141"/>
      <c r="NW54" s="141"/>
      <c r="NX54" s="142"/>
    </row>
    <row r="55" spans="1:395" ht="13.5" customHeight="1" x14ac:dyDescent="0.15">
      <c r="A55" s="2"/>
      <c r="B55" s="25"/>
      <c r="C55" s="5"/>
      <c r="D55" s="5"/>
      <c r="E55" s="5"/>
      <c r="F55" s="5"/>
      <c r="G55" s="130" t="s">
        <v>55</v>
      </c>
      <c r="H55" s="130"/>
      <c r="I55" s="130"/>
      <c r="J55" s="130"/>
      <c r="K55" s="130"/>
      <c r="L55" s="130"/>
      <c r="M55" s="130"/>
      <c r="N55" s="130"/>
      <c r="O55" s="130"/>
      <c r="P55" s="146">
        <f>データ!BZ7</f>
        <v>32950</v>
      </c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8"/>
      <c r="AE55" s="146">
        <f>データ!CA7</f>
        <v>33734</v>
      </c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8"/>
      <c r="AT55" s="146">
        <f>データ!CB7</f>
        <v>32308</v>
      </c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8"/>
      <c r="BI55" s="146">
        <f>データ!CC7</f>
        <v>32817</v>
      </c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8"/>
      <c r="BX55" s="146">
        <f>データ!CD7</f>
        <v>32585</v>
      </c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8"/>
      <c r="CO55" s="5"/>
      <c r="CP55" s="5"/>
      <c r="CQ55" s="5"/>
      <c r="CR55" s="5"/>
      <c r="CS55" s="5"/>
      <c r="CT55" s="5"/>
      <c r="CU55" s="130" t="s">
        <v>55</v>
      </c>
      <c r="CV55" s="130"/>
      <c r="CW55" s="130"/>
      <c r="CX55" s="130"/>
      <c r="CY55" s="130"/>
      <c r="CZ55" s="130"/>
      <c r="DA55" s="130"/>
      <c r="DB55" s="130"/>
      <c r="DC55" s="130"/>
      <c r="DD55" s="146">
        <f>データ!CK7</f>
        <v>8267</v>
      </c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8"/>
      <c r="DS55" s="146">
        <f>データ!CL7</f>
        <v>8394</v>
      </c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8"/>
      <c r="EH55" s="146">
        <f>データ!CM7</f>
        <v>8760</v>
      </c>
      <c r="EI55" s="147"/>
      <c r="EJ55" s="147"/>
      <c r="EK55" s="147"/>
      <c r="EL55" s="147"/>
      <c r="EM55" s="147"/>
      <c r="EN55" s="147"/>
      <c r="EO55" s="147"/>
      <c r="EP55" s="147"/>
      <c r="EQ55" s="147"/>
      <c r="ER55" s="147"/>
      <c r="ES55" s="147"/>
      <c r="ET55" s="147"/>
      <c r="EU55" s="147"/>
      <c r="EV55" s="148"/>
      <c r="EW55" s="146">
        <f>データ!CN7</f>
        <v>8757</v>
      </c>
      <c r="EX55" s="147"/>
      <c r="EY55" s="147"/>
      <c r="EZ55" s="147"/>
      <c r="FA55" s="147"/>
      <c r="FB55" s="147"/>
      <c r="FC55" s="147"/>
      <c r="FD55" s="147"/>
      <c r="FE55" s="147"/>
      <c r="FF55" s="147"/>
      <c r="FG55" s="147"/>
      <c r="FH55" s="147"/>
      <c r="FI55" s="147"/>
      <c r="FJ55" s="147"/>
      <c r="FK55" s="148"/>
      <c r="FL55" s="146">
        <f>データ!CO7</f>
        <v>8586</v>
      </c>
      <c r="FM55" s="147"/>
      <c r="FN55" s="147"/>
      <c r="FO55" s="147"/>
      <c r="FP55" s="147"/>
      <c r="FQ55" s="147"/>
      <c r="FR55" s="147"/>
      <c r="FS55" s="147"/>
      <c r="FT55" s="147"/>
      <c r="FU55" s="147"/>
      <c r="FV55" s="147"/>
      <c r="FW55" s="147"/>
      <c r="FX55" s="147"/>
      <c r="FY55" s="147"/>
      <c r="FZ55" s="148"/>
      <c r="GA55" s="5"/>
      <c r="GB55" s="5"/>
      <c r="GC55" s="5"/>
      <c r="GD55" s="5"/>
      <c r="GE55" s="5"/>
      <c r="GF55" s="5"/>
      <c r="GG55" s="5"/>
      <c r="GH55" s="5"/>
      <c r="GI55" s="130" t="s">
        <v>55</v>
      </c>
      <c r="GJ55" s="130"/>
      <c r="GK55" s="130"/>
      <c r="GL55" s="130"/>
      <c r="GM55" s="130"/>
      <c r="GN55" s="130"/>
      <c r="GO55" s="130"/>
      <c r="GP55" s="130"/>
      <c r="GQ55" s="130"/>
      <c r="GR55" s="131">
        <f>データ!CV7</f>
        <v>50.5</v>
      </c>
      <c r="GS55" s="132"/>
      <c r="GT55" s="132"/>
      <c r="GU55" s="132"/>
      <c r="GV55" s="132"/>
      <c r="GW55" s="132"/>
      <c r="GX55" s="132"/>
      <c r="GY55" s="132"/>
      <c r="GZ55" s="132"/>
      <c r="HA55" s="132"/>
      <c r="HB55" s="132"/>
      <c r="HC55" s="132"/>
      <c r="HD55" s="132"/>
      <c r="HE55" s="132"/>
      <c r="HF55" s="133"/>
      <c r="HG55" s="131">
        <f>データ!CW7</f>
        <v>51.2</v>
      </c>
      <c r="HH55" s="132"/>
      <c r="HI55" s="132"/>
      <c r="HJ55" s="132"/>
      <c r="HK55" s="132"/>
      <c r="HL55" s="132"/>
      <c r="HM55" s="132"/>
      <c r="HN55" s="132"/>
      <c r="HO55" s="132"/>
      <c r="HP55" s="132"/>
      <c r="HQ55" s="132"/>
      <c r="HR55" s="132"/>
      <c r="HS55" s="132"/>
      <c r="HT55" s="132"/>
      <c r="HU55" s="133"/>
      <c r="HV55" s="131">
        <f>データ!CX7</f>
        <v>50.8</v>
      </c>
      <c r="HW55" s="132"/>
      <c r="HX55" s="132"/>
      <c r="HY55" s="132"/>
      <c r="HZ55" s="132"/>
      <c r="IA55" s="132"/>
      <c r="IB55" s="132"/>
      <c r="IC55" s="132"/>
      <c r="ID55" s="132"/>
      <c r="IE55" s="132"/>
      <c r="IF55" s="132"/>
      <c r="IG55" s="132"/>
      <c r="IH55" s="132"/>
      <c r="II55" s="132"/>
      <c r="IJ55" s="133"/>
      <c r="IK55" s="131">
        <f>データ!CY7</f>
        <v>55.6</v>
      </c>
      <c r="IL55" s="132"/>
      <c r="IM55" s="132"/>
      <c r="IN55" s="132"/>
      <c r="IO55" s="132"/>
      <c r="IP55" s="132"/>
      <c r="IQ55" s="132"/>
      <c r="IR55" s="132"/>
      <c r="IS55" s="132"/>
      <c r="IT55" s="132"/>
      <c r="IU55" s="132"/>
      <c r="IV55" s="132"/>
      <c r="IW55" s="132"/>
      <c r="IX55" s="132"/>
      <c r="IY55" s="133"/>
      <c r="IZ55" s="131">
        <f>データ!CZ7</f>
        <v>55.7</v>
      </c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3"/>
      <c r="JO55" s="5"/>
      <c r="JP55" s="5"/>
      <c r="JQ55" s="5"/>
      <c r="JR55" s="5"/>
      <c r="JS55" s="5"/>
      <c r="JT55" s="5"/>
      <c r="JU55" s="5"/>
      <c r="JV55" s="5"/>
      <c r="JW55" s="130" t="s">
        <v>55</v>
      </c>
      <c r="JX55" s="130"/>
      <c r="JY55" s="130"/>
      <c r="JZ55" s="130"/>
      <c r="KA55" s="130"/>
      <c r="KB55" s="130"/>
      <c r="KC55" s="130"/>
      <c r="KD55" s="130"/>
      <c r="KE55" s="130"/>
      <c r="KF55" s="131">
        <f>データ!DG7</f>
        <v>22.1</v>
      </c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3"/>
      <c r="KU55" s="131">
        <f>データ!DH7</f>
        <v>21.1</v>
      </c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3"/>
      <c r="LJ55" s="131">
        <f>データ!DI7</f>
        <v>20.6</v>
      </c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3"/>
      <c r="LY55" s="131">
        <f>データ!DJ7</f>
        <v>21.3</v>
      </c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3"/>
      <c r="MN55" s="131">
        <f>データ!DK7</f>
        <v>20</v>
      </c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3"/>
      <c r="NC55" s="5"/>
      <c r="ND55" s="5"/>
      <c r="NE55" s="5"/>
      <c r="NF55" s="5"/>
      <c r="NG55" s="5"/>
      <c r="NH55" s="27"/>
      <c r="NI55" s="2"/>
      <c r="NJ55" s="140"/>
      <c r="NK55" s="141"/>
      <c r="NL55" s="141"/>
      <c r="NM55" s="141"/>
      <c r="NN55" s="141"/>
      <c r="NO55" s="141"/>
      <c r="NP55" s="141"/>
      <c r="NQ55" s="141"/>
      <c r="NR55" s="141"/>
      <c r="NS55" s="141"/>
      <c r="NT55" s="141"/>
      <c r="NU55" s="141"/>
      <c r="NV55" s="141"/>
      <c r="NW55" s="141"/>
      <c r="NX55" s="142"/>
    </row>
    <row r="56" spans="1:395" ht="13.5" customHeight="1" x14ac:dyDescent="0.15">
      <c r="A56" s="2"/>
      <c r="B56" s="25"/>
      <c r="C56" s="5"/>
      <c r="D56" s="5"/>
      <c r="E56" s="5"/>
      <c r="F56" s="5"/>
      <c r="G56" s="130" t="s">
        <v>57</v>
      </c>
      <c r="H56" s="130"/>
      <c r="I56" s="130"/>
      <c r="J56" s="130"/>
      <c r="K56" s="130"/>
      <c r="L56" s="130"/>
      <c r="M56" s="130"/>
      <c r="N56" s="130"/>
      <c r="O56" s="130"/>
      <c r="P56" s="146">
        <f>データ!CE7</f>
        <v>32431</v>
      </c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8"/>
      <c r="AE56" s="146">
        <f>データ!CF7</f>
        <v>32532</v>
      </c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8"/>
      <c r="AT56" s="146">
        <f>データ!CG7</f>
        <v>33492</v>
      </c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8"/>
      <c r="BI56" s="146">
        <f>データ!CH7</f>
        <v>34136</v>
      </c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8"/>
      <c r="BX56" s="146">
        <f>データ!CI7</f>
        <v>34924</v>
      </c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8"/>
      <c r="CO56" s="5"/>
      <c r="CP56" s="5"/>
      <c r="CQ56" s="5"/>
      <c r="CR56" s="5"/>
      <c r="CS56" s="5"/>
      <c r="CT56" s="5"/>
      <c r="CU56" s="130" t="s">
        <v>57</v>
      </c>
      <c r="CV56" s="130"/>
      <c r="CW56" s="130"/>
      <c r="CX56" s="130"/>
      <c r="CY56" s="130"/>
      <c r="CZ56" s="130"/>
      <c r="DA56" s="130"/>
      <c r="DB56" s="130"/>
      <c r="DC56" s="130"/>
      <c r="DD56" s="146">
        <f>データ!CP7</f>
        <v>9726</v>
      </c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8"/>
      <c r="DS56" s="146">
        <f>データ!CQ7</f>
        <v>10037</v>
      </c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8"/>
      <c r="EH56" s="146">
        <f>データ!CR7</f>
        <v>9976</v>
      </c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8"/>
      <c r="EW56" s="146">
        <f>データ!CS7</f>
        <v>10130</v>
      </c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8"/>
      <c r="FL56" s="146">
        <f>データ!CT7</f>
        <v>10244</v>
      </c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8"/>
      <c r="GA56" s="5"/>
      <c r="GB56" s="5"/>
      <c r="GC56" s="5"/>
      <c r="GD56" s="5"/>
      <c r="GE56" s="5"/>
      <c r="GF56" s="5"/>
      <c r="GG56" s="5"/>
      <c r="GH56" s="5"/>
      <c r="GI56" s="130" t="s">
        <v>57</v>
      </c>
      <c r="GJ56" s="130"/>
      <c r="GK56" s="130"/>
      <c r="GL56" s="130"/>
      <c r="GM56" s="130"/>
      <c r="GN56" s="130"/>
      <c r="GO56" s="130"/>
      <c r="GP56" s="130"/>
      <c r="GQ56" s="130"/>
      <c r="GR56" s="131">
        <f>データ!DA7</f>
        <v>62.1</v>
      </c>
      <c r="GS56" s="132"/>
      <c r="GT56" s="132"/>
      <c r="GU56" s="132"/>
      <c r="GV56" s="132"/>
      <c r="GW56" s="132"/>
      <c r="GX56" s="132"/>
      <c r="GY56" s="132"/>
      <c r="GZ56" s="132"/>
      <c r="HA56" s="132"/>
      <c r="HB56" s="132"/>
      <c r="HC56" s="132"/>
      <c r="HD56" s="132"/>
      <c r="HE56" s="132"/>
      <c r="HF56" s="133"/>
      <c r="HG56" s="131">
        <f>データ!DB7</f>
        <v>62.5</v>
      </c>
      <c r="HH56" s="132"/>
      <c r="HI56" s="132"/>
      <c r="HJ56" s="132"/>
      <c r="HK56" s="132"/>
      <c r="HL56" s="132"/>
      <c r="HM56" s="132"/>
      <c r="HN56" s="132"/>
      <c r="HO56" s="132"/>
      <c r="HP56" s="132"/>
      <c r="HQ56" s="132"/>
      <c r="HR56" s="132"/>
      <c r="HS56" s="132"/>
      <c r="HT56" s="132"/>
      <c r="HU56" s="133"/>
      <c r="HV56" s="131">
        <f>データ!DC7</f>
        <v>63.4</v>
      </c>
      <c r="HW56" s="132"/>
      <c r="HX56" s="132"/>
      <c r="HY56" s="132"/>
      <c r="HZ56" s="132"/>
      <c r="IA56" s="132"/>
      <c r="IB56" s="132"/>
      <c r="IC56" s="132"/>
      <c r="ID56" s="132"/>
      <c r="IE56" s="132"/>
      <c r="IF56" s="132"/>
      <c r="IG56" s="132"/>
      <c r="IH56" s="132"/>
      <c r="II56" s="132"/>
      <c r="IJ56" s="133"/>
      <c r="IK56" s="131">
        <f>データ!DD7</f>
        <v>63.4</v>
      </c>
      <c r="IL56" s="132"/>
      <c r="IM56" s="132"/>
      <c r="IN56" s="132"/>
      <c r="IO56" s="132"/>
      <c r="IP56" s="132"/>
      <c r="IQ56" s="132"/>
      <c r="IR56" s="132"/>
      <c r="IS56" s="132"/>
      <c r="IT56" s="132"/>
      <c r="IU56" s="132"/>
      <c r="IV56" s="132"/>
      <c r="IW56" s="132"/>
      <c r="IX56" s="132"/>
      <c r="IY56" s="133"/>
      <c r="IZ56" s="131">
        <f>データ!DE7</f>
        <v>63.7</v>
      </c>
      <c r="JA56" s="132"/>
      <c r="JB56" s="132"/>
      <c r="JC56" s="132"/>
      <c r="JD56" s="132"/>
      <c r="JE56" s="132"/>
      <c r="JF56" s="132"/>
      <c r="JG56" s="132"/>
      <c r="JH56" s="132"/>
      <c r="JI56" s="132"/>
      <c r="JJ56" s="132"/>
      <c r="JK56" s="132"/>
      <c r="JL56" s="132"/>
      <c r="JM56" s="132"/>
      <c r="JN56" s="133"/>
      <c r="JO56" s="5"/>
      <c r="JP56" s="5"/>
      <c r="JQ56" s="5"/>
      <c r="JR56" s="5"/>
      <c r="JS56" s="5"/>
      <c r="JT56" s="5"/>
      <c r="JU56" s="5"/>
      <c r="JV56" s="5"/>
      <c r="JW56" s="130" t="s">
        <v>57</v>
      </c>
      <c r="JX56" s="130"/>
      <c r="JY56" s="130"/>
      <c r="JZ56" s="130"/>
      <c r="KA56" s="130"/>
      <c r="KB56" s="130"/>
      <c r="KC56" s="130"/>
      <c r="KD56" s="130"/>
      <c r="KE56" s="130"/>
      <c r="KF56" s="131">
        <f>データ!DL7</f>
        <v>18.899999999999999</v>
      </c>
      <c r="KG56" s="132"/>
      <c r="KH56" s="132"/>
      <c r="KI56" s="132"/>
      <c r="KJ56" s="132"/>
      <c r="KK56" s="132"/>
      <c r="KL56" s="132"/>
      <c r="KM56" s="132"/>
      <c r="KN56" s="132"/>
      <c r="KO56" s="132"/>
      <c r="KP56" s="132"/>
      <c r="KQ56" s="132"/>
      <c r="KR56" s="132"/>
      <c r="KS56" s="132"/>
      <c r="KT56" s="133"/>
      <c r="KU56" s="131">
        <f>データ!DM7</f>
        <v>19</v>
      </c>
      <c r="KV56" s="132"/>
      <c r="KW56" s="132"/>
      <c r="KX56" s="132"/>
      <c r="KY56" s="132"/>
      <c r="KZ56" s="132"/>
      <c r="LA56" s="132"/>
      <c r="LB56" s="132"/>
      <c r="LC56" s="132"/>
      <c r="LD56" s="132"/>
      <c r="LE56" s="132"/>
      <c r="LF56" s="132"/>
      <c r="LG56" s="132"/>
      <c r="LH56" s="132"/>
      <c r="LI56" s="133"/>
      <c r="LJ56" s="131">
        <f>データ!DN7</f>
        <v>18.7</v>
      </c>
      <c r="LK56" s="132"/>
      <c r="LL56" s="132"/>
      <c r="LM56" s="132"/>
      <c r="LN56" s="132"/>
      <c r="LO56" s="132"/>
      <c r="LP56" s="132"/>
      <c r="LQ56" s="132"/>
      <c r="LR56" s="132"/>
      <c r="LS56" s="132"/>
      <c r="LT56" s="132"/>
      <c r="LU56" s="132"/>
      <c r="LV56" s="132"/>
      <c r="LW56" s="132"/>
      <c r="LX56" s="133"/>
      <c r="LY56" s="131">
        <f>データ!DO7</f>
        <v>18.3</v>
      </c>
      <c r="LZ56" s="132"/>
      <c r="MA56" s="132"/>
      <c r="MB56" s="132"/>
      <c r="MC56" s="132"/>
      <c r="MD56" s="132"/>
      <c r="ME56" s="132"/>
      <c r="MF56" s="132"/>
      <c r="MG56" s="132"/>
      <c r="MH56" s="132"/>
      <c r="MI56" s="132"/>
      <c r="MJ56" s="132"/>
      <c r="MK56" s="132"/>
      <c r="ML56" s="132"/>
      <c r="MM56" s="133"/>
      <c r="MN56" s="131">
        <f>データ!DP7</f>
        <v>17.7</v>
      </c>
      <c r="MO56" s="132"/>
      <c r="MP56" s="132"/>
      <c r="MQ56" s="132"/>
      <c r="MR56" s="132"/>
      <c r="MS56" s="132"/>
      <c r="MT56" s="132"/>
      <c r="MU56" s="132"/>
      <c r="MV56" s="132"/>
      <c r="MW56" s="132"/>
      <c r="MX56" s="132"/>
      <c r="MY56" s="132"/>
      <c r="MZ56" s="132"/>
      <c r="NA56" s="132"/>
      <c r="NB56" s="133"/>
      <c r="NC56" s="5"/>
      <c r="ND56" s="5"/>
      <c r="NE56" s="5"/>
      <c r="NF56" s="5"/>
      <c r="NG56" s="5"/>
      <c r="NH56" s="27"/>
      <c r="NI56" s="2"/>
      <c r="NJ56" s="140"/>
      <c r="NK56" s="141"/>
      <c r="NL56" s="141"/>
      <c r="NM56" s="141"/>
      <c r="NN56" s="141"/>
      <c r="NO56" s="141"/>
      <c r="NP56" s="141"/>
      <c r="NQ56" s="141"/>
      <c r="NR56" s="141"/>
      <c r="NS56" s="141"/>
      <c r="NT56" s="141"/>
      <c r="NU56" s="141"/>
      <c r="NV56" s="141"/>
      <c r="NW56" s="141"/>
      <c r="NX56" s="142"/>
    </row>
    <row r="57" spans="1:395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40"/>
      <c r="NK57" s="141"/>
      <c r="NL57" s="141"/>
      <c r="NM57" s="141"/>
      <c r="NN57" s="141"/>
      <c r="NO57" s="141"/>
      <c r="NP57" s="141"/>
      <c r="NQ57" s="141"/>
      <c r="NR57" s="141"/>
      <c r="NS57" s="141"/>
      <c r="NT57" s="141"/>
      <c r="NU57" s="141"/>
      <c r="NV57" s="141"/>
      <c r="NW57" s="141"/>
      <c r="NX57" s="142"/>
    </row>
    <row r="58" spans="1:395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40"/>
      <c r="NK58" s="141"/>
      <c r="NL58" s="141"/>
      <c r="NM58" s="141"/>
      <c r="NN58" s="141"/>
      <c r="NO58" s="141"/>
      <c r="NP58" s="141"/>
      <c r="NQ58" s="141"/>
      <c r="NR58" s="141"/>
      <c r="NS58" s="141"/>
      <c r="NT58" s="141"/>
      <c r="NU58" s="141"/>
      <c r="NV58" s="141"/>
      <c r="NW58" s="141"/>
      <c r="NX58" s="142"/>
    </row>
    <row r="59" spans="1:395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40"/>
      <c r="NK59" s="141"/>
      <c r="NL59" s="141"/>
      <c r="NM59" s="141"/>
      <c r="NN59" s="141"/>
      <c r="NO59" s="141"/>
      <c r="NP59" s="141"/>
      <c r="NQ59" s="141"/>
      <c r="NR59" s="141"/>
      <c r="NS59" s="141"/>
      <c r="NT59" s="141"/>
      <c r="NU59" s="141"/>
      <c r="NV59" s="141"/>
      <c r="NW59" s="141"/>
      <c r="NX59" s="142"/>
    </row>
    <row r="60" spans="1:395" ht="13.5" customHeight="1" x14ac:dyDescent="0.15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40"/>
      <c r="NK60" s="141"/>
      <c r="NL60" s="141"/>
      <c r="NM60" s="141"/>
      <c r="NN60" s="141"/>
      <c r="NO60" s="141"/>
      <c r="NP60" s="141"/>
      <c r="NQ60" s="141"/>
      <c r="NR60" s="141"/>
      <c r="NS60" s="141"/>
      <c r="NT60" s="141"/>
      <c r="NU60" s="141"/>
      <c r="NV60" s="141"/>
      <c r="NW60" s="141"/>
      <c r="NX60" s="142"/>
    </row>
    <row r="61" spans="1:395" ht="13.5" customHeight="1" x14ac:dyDescent="0.15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40"/>
      <c r="NK61" s="141"/>
      <c r="NL61" s="141"/>
      <c r="NM61" s="141"/>
      <c r="NN61" s="141"/>
      <c r="NO61" s="141"/>
      <c r="NP61" s="141"/>
      <c r="NQ61" s="141"/>
      <c r="NR61" s="141"/>
      <c r="NS61" s="141"/>
      <c r="NT61" s="141"/>
      <c r="NU61" s="141"/>
      <c r="NV61" s="141"/>
      <c r="NW61" s="141"/>
      <c r="NX61" s="142"/>
    </row>
    <row r="62" spans="1:395" ht="13.5" customHeight="1" x14ac:dyDescent="0.15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40"/>
      <c r="NK62" s="141"/>
      <c r="NL62" s="141"/>
      <c r="NM62" s="141"/>
      <c r="NN62" s="141"/>
      <c r="NO62" s="141"/>
      <c r="NP62" s="141"/>
      <c r="NQ62" s="141"/>
      <c r="NR62" s="141"/>
      <c r="NS62" s="141"/>
      <c r="NT62" s="141"/>
      <c r="NU62" s="141"/>
      <c r="NV62" s="141"/>
      <c r="NW62" s="141"/>
      <c r="NX62" s="142"/>
    </row>
    <row r="63" spans="1:395" ht="13.5" customHeight="1" x14ac:dyDescent="0.15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40"/>
      <c r="NK63" s="141"/>
      <c r="NL63" s="141"/>
      <c r="NM63" s="141"/>
      <c r="NN63" s="141"/>
      <c r="NO63" s="141"/>
      <c r="NP63" s="141"/>
      <c r="NQ63" s="141"/>
      <c r="NR63" s="141"/>
      <c r="NS63" s="141"/>
      <c r="NT63" s="141"/>
      <c r="NU63" s="141"/>
      <c r="NV63" s="141"/>
      <c r="NW63" s="141"/>
      <c r="NX63" s="142"/>
    </row>
    <row r="64" spans="1:395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40"/>
      <c r="NK64" s="141"/>
      <c r="NL64" s="141"/>
      <c r="NM64" s="141"/>
      <c r="NN64" s="141"/>
      <c r="NO64" s="141"/>
      <c r="NP64" s="141"/>
      <c r="NQ64" s="141"/>
      <c r="NR64" s="141"/>
      <c r="NS64" s="141"/>
      <c r="NT64" s="141"/>
      <c r="NU64" s="141"/>
      <c r="NV64" s="141"/>
      <c r="NW64" s="141"/>
      <c r="NX64" s="142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40"/>
      <c r="NK65" s="141"/>
      <c r="NL65" s="141"/>
      <c r="NM65" s="141"/>
      <c r="NN65" s="141"/>
      <c r="NO65" s="141"/>
      <c r="NP65" s="141"/>
      <c r="NQ65" s="141"/>
      <c r="NR65" s="141"/>
      <c r="NS65" s="141"/>
      <c r="NT65" s="141"/>
      <c r="NU65" s="141"/>
      <c r="NV65" s="141"/>
      <c r="NW65" s="141"/>
      <c r="NX65" s="142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40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2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43"/>
      <c r="NK67" s="144"/>
      <c r="NL67" s="144"/>
      <c r="NM67" s="144"/>
      <c r="NN67" s="144"/>
      <c r="NO67" s="144"/>
      <c r="NP67" s="144"/>
      <c r="NQ67" s="144"/>
      <c r="NR67" s="144"/>
      <c r="NS67" s="144"/>
      <c r="NT67" s="144"/>
      <c r="NU67" s="144"/>
      <c r="NV67" s="144"/>
      <c r="NW67" s="144"/>
      <c r="NX67" s="145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4" t="s">
        <v>80</v>
      </c>
      <c r="NK68" s="135"/>
      <c r="NL68" s="135"/>
      <c r="NM68" s="135"/>
      <c r="NN68" s="135"/>
      <c r="NO68" s="135"/>
      <c r="NP68" s="135"/>
      <c r="NQ68" s="135"/>
      <c r="NR68" s="135"/>
      <c r="NS68" s="135"/>
      <c r="NT68" s="135"/>
      <c r="NU68" s="135"/>
      <c r="NV68" s="135"/>
      <c r="NW68" s="135"/>
      <c r="NX68" s="136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37"/>
      <c r="NK69" s="138"/>
      <c r="NL69" s="138"/>
      <c r="NM69" s="138"/>
      <c r="NN69" s="138"/>
      <c r="NO69" s="138"/>
      <c r="NP69" s="138"/>
      <c r="NQ69" s="138"/>
      <c r="NR69" s="138"/>
      <c r="NS69" s="138"/>
      <c r="NT69" s="138"/>
      <c r="NU69" s="138"/>
      <c r="NV69" s="138"/>
      <c r="NW69" s="138"/>
      <c r="NX69" s="139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40" t="s">
        <v>176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15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15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49">
        <f>データ!$B$11</f>
        <v>41640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>
        <f>データ!$C$11</f>
        <v>42005</v>
      </c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>
        <f>データ!$D$11</f>
        <v>42370</v>
      </c>
      <c r="BH78" s="149"/>
      <c r="BI78" s="149"/>
      <c r="BJ78" s="149"/>
      <c r="BK78" s="149"/>
      <c r="BL78" s="149"/>
      <c r="BM78" s="149"/>
      <c r="BN78" s="149"/>
      <c r="BO78" s="149"/>
      <c r="BP78" s="149"/>
      <c r="BQ78" s="149"/>
      <c r="BR78" s="149"/>
      <c r="BS78" s="149"/>
      <c r="BT78" s="149"/>
      <c r="BU78" s="149"/>
      <c r="BV78" s="149"/>
      <c r="BW78" s="149"/>
      <c r="BX78" s="149"/>
      <c r="BY78" s="149"/>
      <c r="BZ78" s="149">
        <f>データ!$E$11</f>
        <v>42736</v>
      </c>
      <c r="CA78" s="149"/>
      <c r="CB78" s="149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>
        <f>データ!$F$11</f>
        <v>43101</v>
      </c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49">
        <f>データ!$B$11</f>
        <v>41640</v>
      </c>
      <c r="EP78" s="149"/>
      <c r="EQ78" s="149"/>
      <c r="ER78" s="149"/>
      <c r="ES78" s="149"/>
      <c r="ET78" s="149"/>
      <c r="EU78" s="149"/>
      <c r="EV78" s="149"/>
      <c r="EW78" s="149"/>
      <c r="EX78" s="149"/>
      <c r="EY78" s="149"/>
      <c r="EZ78" s="149"/>
      <c r="FA78" s="149"/>
      <c r="FB78" s="149"/>
      <c r="FC78" s="149"/>
      <c r="FD78" s="149"/>
      <c r="FE78" s="149"/>
      <c r="FF78" s="149"/>
      <c r="FG78" s="149"/>
      <c r="FH78" s="149">
        <f>データ!$C$11</f>
        <v>42005</v>
      </c>
      <c r="FI78" s="149"/>
      <c r="FJ78" s="149"/>
      <c r="FK78" s="149"/>
      <c r="FL78" s="149"/>
      <c r="FM78" s="149"/>
      <c r="FN78" s="149"/>
      <c r="FO78" s="149"/>
      <c r="FP78" s="149"/>
      <c r="FQ78" s="149"/>
      <c r="FR78" s="149"/>
      <c r="FS78" s="149"/>
      <c r="FT78" s="149"/>
      <c r="FU78" s="149"/>
      <c r="FV78" s="149"/>
      <c r="FW78" s="149"/>
      <c r="FX78" s="149"/>
      <c r="FY78" s="149"/>
      <c r="FZ78" s="149"/>
      <c r="GA78" s="149">
        <f>データ!$D$11</f>
        <v>42370</v>
      </c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  <c r="GP78" s="149"/>
      <c r="GQ78" s="149"/>
      <c r="GR78" s="149"/>
      <c r="GS78" s="149"/>
      <c r="GT78" s="149">
        <f>データ!$E$11</f>
        <v>42736</v>
      </c>
      <c r="GU78" s="149"/>
      <c r="GV78" s="149"/>
      <c r="GW78" s="149"/>
      <c r="GX78" s="149"/>
      <c r="GY78" s="149"/>
      <c r="GZ78" s="149"/>
      <c r="HA78" s="149"/>
      <c r="HB78" s="149"/>
      <c r="HC78" s="149"/>
      <c r="HD78" s="149"/>
      <c r="HE78" s="149"/>
      <c r="HF78" s="149"/>
      <c r="HG78" s="149"/>
      <c r="HH78" s="149"/>
      <c r="HI78" s="149"/>
      <c r="HJ78" s="149"/>
      <c r="HK78" s="149"/>
      <c r="HL78" s="149"/>
      <c r="HM78" s="149">
        <f>データ!$F$11</f>
        <v>43101</v>
      </c>
      <c r="HN78" s="149"/>
      <c r="HO78" s="149"/>
      <c r="HP78" s="149"/>
      <c r="HQ78" s="149"/>
      <c r="HR78" s="149"/>
      <c r="HS78" s="149"/>
      <c r="HT78" s="149"/>
      <c r="HU78" s="149"/>
      <c r="HV78" s="149"/>
      <c r="HW78" s="149"/>
      <c r="HX78" s="149"/>
      <c r="HY78" s="149"/>
      <c r="HZ78" s="149"/>
      <c r="IA78" s="149"/>
      <c r="IB78" s="149"/>
      <c r="IC78" s="149"/>
      <c r="ID78" s="149"/>
      <c r="IE78" s="149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49">
        <f>データ!$B$11</f>
        <v>41640</v>
      </c>
      <c r="JK78" s="149"/>
      <c r="JL78" s="149"/>
      <c r="JM78" s="149"/>
      <c r="JN78" s="149"/>
      <c r="JO78" s="149"/>
      <c r="JP78" s="149"/>
      <c r="JQ78" s="149"/>
      <c r="JR78" s="149"/>
      <c r="JS78" s="149"/>
      <c r="JT78" s="149"/>
      <c r="JU78" s="149"/>
      <c r="JV78" s="149"/>
      <c r="JW78" s="149"/>
      <c r="JX78" s="149"/>
      <c r="JY78" s="149"/>
      <c r="JZ78" s="149"/>
      <c r="KA78" s="149"/>
      <c r="KB78" s="149"/>
      <c r="KC78" s="149">
        <f>データ!$C$11</f>
        <v>42005</v>
      </c>
      <c r="KD78" s="149"/>
      <c r="KE78" s="149"/>
      <c r="KF78" s="149"/>
      <c r="KG78" s="149"/>
      <c r="KH78" s="149"/>
      <c r="KI78" s="149"/>
      <c r="KJ78" s="149"/>
      <c r="KK78" s="149"/>
      <c r="KL78" s="149"/>
      <c r="KM78" s="149"/>
      <c r="KN78" s="149"/>
      <c r="KO78" s="149"/>
      <c r="KP78" s="149"/>
      <c r="KQ78" s="149"/>
      <c r="KR78" s="149"/>
      <c r="KS78" s="149"/>
      <c r="KT78" s="149"/>
      <c r="KU78" s="149"/>
      <c r="KV78" s="149">
        <f>データ!$D$11</f>
        <v>42370</v>
      </c>
      <c r="KW78" s="149"/>
      <c r="KX78" s="149"/>
      <c r="KY78" s="149"/>
      <c r="KZ78" s="149"/>
      <c r="LA78" s="149"/>
      <c r="LB78" s="149"/>
      <c r="LC78" s="149"/>
      <c r="LD78" s="149"/>
      <c r="LE78" s="149"/>
      <c r="LF78" s="149"/>
      <c r="LG78" s="149"/>
      <c r="LH78" s="149"/>
      <c r="LI78" s="149"/>
      <c r="LJ78" s="149"/>
      <c r="LK78" s="149"/>
      <c r="LL78" s="149"/>
      <c r="LM78" s="149"/>
      <c r="LN78" s="149"/>
      <c r="LO78" s="149">
        <f>データ!$E$11</f>
        <v>42736</v>
      </c>
      <c r="LP78" s="149"/>
      <c r="LQ78" s="149"/>
      <c r="LR78" s="149"/>
      <c r="LS78" s="149"/>
      <c r="LT78" s="149"/>
      <c r="LU78" s="149"/>
      <c r="LV78" s="149"/>
      <c r="LW78" s="149"/>
      <c r="LX78" s="149"/>
      <c r="LY78" s="149"/>
      <c r="LZ78" s="149"/>
      <c r="MA78" s="149"/>
      <c r="MB78" s="149"/>
      <c r="MC78" s="149"/>
      <c r="MD78" s="149"/>
      <c r="ME78" s="149"/>
      <c r="MF78" s="149"/>
      <c r="MG78" s="149"/>
      <c r="MH78" s="149">
        <f>データ!$F$11</f>
        <v>43101</v>
      </c>
      <c r="MI78" s="149"/>
      <c r="MJ78" s="149"/>
      <c r="MK78" s="149"/>
      <c r="ML78" s="149"/>
      <c r="MM78" s="149"/>
      <c r="MN78" s="149"/>
      <c r="MO78" s="149"/>
      <c r="MP78" s="149"/>
      <c r="MQ78" s="149"/>
      <c r="MR78" s="149"/>
      <c r="MS78" s="149"/>
      <c r="MT78" s="149"/>
      <c r="MU78" s="149"/>
      <c r="MV78" s="149"/>
      <c r="MW78" s="149"/>
      <c r="MX78" s="149"/>
      <c r="MY78" s="149"/>
      <c r="MZ78" s="149"/>
      <c r="NA78" s="5"/>
      <c r="NB78" s="5"/>
      <c r="NC78" s="5"/>
      <c r="ND78" s="5"/>
      <c r="NE78" s="5"/>
      <c r="NF78" s="5"/>
      <c r="NG78" s="41"/>
      <c r="NH78" s="27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15">
      <c r="A79" s="2"/>
      <c r="B79" s="25"/>
      <c r="C79" s="5"/>
      <c r="D79" s="5"/>
      <c r="E79" s="5"/>
      <c r="F79" s="5"/>
      <c r="G79" s="38"/>
      <c r="H79" s="38"/>
      <c r="I79" s="42"/>
      <c r="J79" s="150" t="s">
        <v>55</v>
      </c>
      <c r="K79" s="151"/>
      <c r="L79" s="151"/>
      <c r="M79" s="151"/>
      <c r="N79" s="151"/>
      <c r="O79" s="151"/>
      <c r="P79" s="151"/>
      <c r="Q79" s="151"/>
      <c r="R79" s="151"/>
      <c r="S79" s="151"/>
      <c r="T79" s="152"/>
      <c r="U79" s="153">
        <f>データ!DR7</f>
        <v>50.6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3"/>
      <c r="AL79" s="153"/>
      <c r="AM79" s="153"/>
      <c r="AN79" s="153">
        <f>データ!DS7</f>
        <v>53.9</v>
      </c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>
        <f>データ!DT7</f>
        <v>56.5</v>
      </c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>
        <f>データ!DU7</f>
        <v>59.8</v>
      </c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>
        <f>データ!DV7</f>
        <v>62.8</v>
      </c>
      <c r="CT79" s="153"/>
      <c r="CU79" s="153"/>
      <c r="CV79" s="153"/>
      <c r="CW79" s="153"/>
      <c r="CX79" s="153"/>
      <c r="CY79" s="153"/>
      <c r="CZ79" s="153"/>
      <c r="DA79" s="153"/>
      <c r="DB79" s="153"/>
      <c r="DC79" s="153"/>
      <c r="DD79" s="153"/>
      <c r="DE79" s="153"/>
      <c r="DF79" s="153"/>
      <c r="DG79" s="153"/>
      <c r="DH79" s="153"/>
      <c r="DI79" s="153"/>
      <c r="DJ79" s="153"/>
      <c r="DK79" s="15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50" t="s">
        <v>55</v>
      </c>
      <c r="EE79" s="151"/>
      <c r="EF79" s="151"/>
      <c r="EG79" s="151"/>
      <c r="EH79" s="151"/>
      <c r="EI79" s="151"/>
      <c r="EJ79" s="151"/>
      <c r="EK79" s="151"/>
      <c r="EL79" s="151"/>
      <c r="EM79" s="151"/>
      <c r="EN79" s="152"/>
      <c r="EO79" s="153">
        <f>データ!EC7</f>
        <v>65.900000000000006</v>
      </c>
      <c r="EP79" s="153"/>
      <c r="EQ79" s="153"/>
      <c r="ER79" s="153"/>
      <c r="ES79" s="153"/>
      <c r="ET79" s="153"/>
      <c r="EU79" s="153"/>
      <c r="EV79" s="153"/>
      <c r="EW79" s="153"/>
      <c r="EX79" s="153"/>
      <c r="EY79" s="153"/>
      <c r="EZ79" s="153"/>
      <c r="FA79" s="153"/>
      <c r="FB79" s="153"/>
      <c r="FC79" s="153"/>
      <c r="FD79" s="153"/>
      <c r="FE79" s="153"/>
      <c r="FF79" s="153"/>
      <c r="FG79" s="153"/>
      <c r="FH79" s="153">
        <f>データ!ED7</f>
        <v>71.5</v>
      </c>
      <c r="FI79" s="153"/>
      <c r="FJ79" s="153"/>
      <c r="FK79" s="153"/>
      <c r="FL79" s="153"/>
      <c r="FM79" s="153"/>
      <c r="FN79" s="153"/>
      <c r="FO79" s="153"/>
      <c r="FP79" s="153"/>
      <c r="FQ79" s="153"/>
      <c r="FR79" s="153"/>
      <c r="FS79" s="153"/>
      <c r="FT79" s="153"/>
      <c r="FU79" s="153"/>
      <c r="FV79" s="153"/>
      <c r="FW79" s="153"/>
      <c r="FX79" s="153"/>
      <c r="FY79" s="153"/>
      <c r="FZ79" s="153"/>
      <c r="GA79" s="153">
        <f>データ!EE7</f>
        <v>72.8</v>
      </c>
      <c r="GB79" s="153"/>
      <c r="GC79" s="153"/>
      <c r="GD79" s="153"/>
      <c r="GE79" s="153"/>
      <c r="GF79" s="153"/>
      <c r="GG79" s="153"/>
      <c r="GH79" s="153"/>
      <c r="GI79" s="153"/>
      <c r="GJ79" s="153"/>
      <c r="GK79" s="153"/>
      <c r="GL79" s="153"/>
      <c r="GM79" s="153"/>
      <c r="GN79" s="153"/>
      <c r="GO79" s="153"/>
      <c r="GP79" s="153"/>
      <c r="GQ79" s="153"/>
      <c r="GR79" s="153"/>
      <c r="GS79" s="153"/>
      <c r="GT79" s="153">
        <f>データ!EF7</f>
        <v>77.400000000000006</v>
      </c>
      <c r="GU79" s="153"/>
      <c r="GV79" s="153"/>
      <c r="GW79" s="153"/>
      <c r="GX79" s="153"/>
      <c r="GY79" s="153"/>
      <c r="GZ79" s="153"/>
      <c r="HA79" s="153"/>
      <c r="HB79" s="153"/>
      <c r="HC79" s="153"/>
      <c r="HD79" s="153"/>
      <c r="HE79" s="153"/>
      <c r="HF79" s="153"/>
      <c r="HG79" s="153"/>
      <c r="HH79" s="153"/>
      <c r="HI79" s="153"/>
      <c r="HJ79" s="153"/>
      <c r="HK79" s="153"/>
      <c r="HL79" s="153"/>
      <c r="HM79" s="153">
        <f>データ!EG7</f>
        <v>81.2</v>
      </c>
      <c r="HN79" s="153"/>
      <c r="HO79" s="153"/>
      <c r="HP79" s="153"/>
      <c r="HQ79" s="153"/>
      <c r="HR79" s="153"/>
      <c r="HS79" s="153"/>
      <c r="HT79" s="153"/>
      <c r="HU79" s="153"/>
      <c r="HV79" s="153"/>
      <c r="HW79" s="153"/>
      <c r="HX79" s="153"/>
      <c r="HY79" s="153"/>
      <c r="HZ79" s="153"/>
      <c r="IA79" s="153"/>
      <c r="IB79" s="153"/>
      <c r="IC79" s="153"/>
      <c r="ID79" s="153"/>
      <c r="IE79" s="153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50" t="s">
        <v>55</v>
      </c>
      <c r="IZ79" s="151"/>
      <c r="JA79" s="151"/>
      <c r="JB79" s="151"/>
      <c r="JC79" s="151"/>
      <c r="JD79" s="151"/>
      <c r="JE79" s="151"/>
      <c r="JF79" s="151"/>
      <c r="JG79" s="151"/>
      <c r="JH79" s="151"/>
      <c r="JI79" s="152"/>
      <c r="JJ79" s="154">
        <f>データ!EN7</f>
        <v>47935550</v>
      </c>
      <c r="JK79" s="154"/>
      <c r="JL79" s="154"/>
      <c r="JM79" s="154"/>
      <c r="JN79" s="154"/>
      <c r="JO79" s="154"/>
      <c r="JP79" s="154"/>
      <c r="JQ79" s="154"/>
      <c r="JR79" s="154"/>
      <c r="JS79" s="154"/>
      <c r="JT79" s="154"/>
      <c r="JU79" s="154"/>
      <c r="JV79" s="154"/>
      <c r="JW79" s="154"/>
      <c r="JX79" s="154"/>
      <c r="JY79" s="154"/>
      <c r="JZ79" s="154"/>
      <c r="KA79" s="154"/>
      <c r="KB79" s="154"/>
      <c r="KC79" s="154">
        <f>データ!EO7</f>
        <v>48049292</v>
      </c>
      <c r="KD79" s="154"/>
      <c r="KE79" s="154"/>
      <c r="KF79" s="154"/>
      <c r="KG79" s="154"/>
      <c r="KH79" s="154"/>
      <c r="KI79" s="154"/>
      <c r="KJ79" s="154"/>
      <c r="KK79" s="154"/>
      <c r="KL79" s="154"/>
      <c r="KM79" s="154"/>
      <c r="KN79" s="154"/>
      <c r="KO79" s="154"/>
      <c r="KP79" s="154"/>
      <c r="KQ79" s="154"/>
      <c r="KR79" s="154"/>
      <c r="KS79" s="154"/>
      <c r="KT79" s="154"/>
      <c r="KU79" s="154"/>
      <c r="KV79" s="154">
        <f>データ!EP7</f>
        <v>48487767</v>
      </c>
      <c r="KW79" s="154"/>
      <c r="KX79" s="154"/>
      <c r="KY79" s="154"/>
      <c r="KZ79" s="154"/>
      <c r="LA79" s="154"/>
      <c r="LB79" s="154"/>
      <c r="LC79" s="154"/>
      <c r="LD79" s="154"/>
      <c r="LE79" s="154"/>
      <c r="LF79" s="154"/>
      <c r="LG79" s="154"/>
      <c r="LH79" s="154"/>
      <c r="LI79" s="154"/>
      <c r="LJ79" s="154"/>
      <c r="LK79" s="154"/>
      <c r="LL79" s="154"/>
      <c r="LM79" s="154"/>
      <c r="LN79" s="154"/>
      <c r="LO79" s="154">
        <f>データ!EQ7</f>
        <v>48759292</v>
      </c>
      <c r="LP79" s="154"/>
      <c r="LQ79" s="154"/>
      <c r="LR79" s="154"/>
      <c r="LS79" s="154"/>
      <c r="LT79" s="154"/>
      <c r="LU79" s="154"/>
      <c r="LV79" s="154"/>
      <c r="LW79" s="154"/>
      <c r="LX79" s="154"/>
      <c r="LY79" s="154"/>
      <c r="LZ79" s="154"/>
      <c r="MA79" s="154"/>
      <c r="MB79" s="154"/>
      <c r="MC79" s="154"/>
      <c r="MD79" s="154"/>
      <c r="ME79" s="154"/>
      <c r="MF79" s="154"/>
      <c r="MG79" s="154"/>
      <c r="MH79" s="154">
        <f>データ!ER7</f>
        <v>48934500</v>
      </c>
      <c r="MI79" s="154"/>
      <c r="MJ79" s="154"/>
      <c r="MK79" s="154"/>
      <c r="ML79" s="154"/>
      <c r="MM79" s="154"/>
      <c r="MN79" s="154"/>
      <c r="MO79" s="154"/>
      <c r="MP79" s="154"/>
      <c r="MQ79" s="154"/>
      <c r="MR79" s="154"/>
      <c r="MS79" s="154"/>
      <c r="MT79" s="154"/>
      <c r="MU79" s="154"/>
      <c r="MV79" s="154"/>
      <c r="MW79" s="154"/>
      <c r="MX79" s="154"/>
      <c r="MY79" s="154"/>
      <c r="MZ79" s="154"/>
      <c r="NA79" s="5"/>
      <c r="NB79" s="5"/>
      <c r="NC79" s="5"/>
      <c r="ND79" s="5"/>
      <c r="NE79" s="5"/>
      <c r="NF79" s="5"/>
      <c r="NG79" s="41"/>
      <c r="NH79" s="27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2"/>
      <c r="J80" s="150" t="s">
        <v>57</v>
      </c>
      <c r="K80" s="151"/>
      <c r="L80" s="151"/>
      <c r="M80" s="151"/>
      <c r="N80" s="151"/>
      <c r="O80" s="151"/>
      <c r="P80" s="151"/>
      <c r="Q80" s="151"/>
      <c r="R80" s="151"/>
      <c r="S80" s="151"/>
      <c r="T80" s="152"/>
      <c r="U80" s="153">
        <f>データ!DW7</f>
        <v>52.2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>
        <f>データ!DX7</f>
        <v>52.4</v>
      </c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>
        <f>データ!DY7</f>
        <v>52.5</v>
      </c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>
        <f>データ!DZ7</f>
        <v>53.5</v>
      </c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>
        <f>データ!EA7</f>
        <v>54.1</v>
      </c>
      <c r="CT80" s="153"/>
      <c r="CU80" s="153"/>
      <c r="CV80" s="153"/>
      <c r="CW80" s="153"/>
      <c r="CX80" s="153"/>
      <c r="CY80" s="153"/>
      <c r="CZ80" s="153"/>
      <c r="DA80" s="153"/>
      <c r="DB80" s="153"/>
      <c r="DC80" s="153"/>
      <c r="DD80" s="153"/>
      <c r="DE80" s="153"/>
      <c r="DF80" s="153"/>
      <c r="DG80" s="153"/>
      <c r="DH80" s="153"/>
      <c r="DI80" s="153"/>
      <c r="DJ80" s="153"/>
      <c r="DK80" s="15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50" t="s">
        <v>57</v>
      </c>
      <c r="EE80" s="151"/>
      <c r="EF80" s="151"/>
      <c r="EG80" s="151"/>
      <c r="EH80" s="151"/>
      <c r="EI80" s="151"/>
      <c r="EJ80" s="151"/>
      <c r="EK80" s="151"/>
      <c r="EL80" s="151"/>
      <c r="EM80" s="151"/>
      <c r="EN80" s="152"/>
      <c r="EO80" s="153">
        <f>データ!EH7</f>
        <v>69.599999999999994</v>
      </c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153"/>
      <c r="FE80" s="153"/>
      <c r="FF80" s="153"/>
      <c r="FG80" s="153"/>
      <c r="FH80" s="153">
        <f>データ!EI7</f>
        <v>69.2</v>
      </c>
      <c r="FI80" s="153"/>
      <c r="FJ80" s="153"/>
      <c r="FK80" s="153"/>
      <c r="FL80" s="153"/>
      <c r="FM80" s="153"/>
      <c r="FN80" s="153"/>
      <c r="FO80" s="153"/>
      <c r="FP80" s="153"/>
      <c r="FQ80" s="153"/>
      <c r="FR80" s="153"/>
      <c r="FS80" s="153"/>
      <c r="FT80" s="153"/>
      <c r="FU80" s="153"/>
      <c r="FV80" s="153"/>
      <c r="FW80" s="153"/>
      <c r="FX80" s="153"/>
      <c r="FY80" s="153"/>
      <c r="FZ80" s="153"/>
      <c r="GA80" s="153">
        <f>データ!EJ7</f>
        <v>69.7</v>
      </c>
      <c r="GB80" s="153"/>
      <c r="GC80" s="153"/>
      <c r="GD80" s="153"/>
      <c r="GE80" s="153"/>
      <c r="GF80" s="153"/>
      <c r="GG80" s="153"/>
      <c r="GH80" s="153"/>
      <c r="GI80" s="153"/>
      <c r="GJ80" s="153"/>
      <c r="GK80" s="153"/>
      <c r="GL80" s="153"/>
      <c r="GM80" s="153"/>
      <c r="GN80" s="153"/>
      <c r="GO80" s="153"/>
      <c r="GP80" s="153"/>
      <c r="GQ80" s="153"/>
      <c r="GR80" s="153"/>
      <c r="GS80" s="153"/>
      <c r="GT80" s="153">
        <f>データ!EK7</f>
        <v>71.3</v>
      </c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/>
      <c r="HM80" s="153">
        <f>データ!EL7</f>
        <v>71.400000000000006</v>
      </c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50" t="s">
        <v>57</v>
      </c>
      <c r="IZ80" s="151"/>
      <c r="JA80" s="151"/>
      <c r="JB80" s="151"/>
      <c r="JC80" s="151"/>
      <c r="JD80" s="151"/>
      <c r="JE80" s="151"/>
      <c r="JF80" s="151"/>
      <c r="JG80" s="151"/>
      <c r="JH80" s="151"/>
      <c r="JI80" s="152"/>
      <c r="JJ80" s="154">
        <f>データ!ES7</f>
        <v>35115689</v>
      </c>
      <c r="JK80" s="154"/>
      <c r="JL80" s="154"/>
      <c r="JM80" s="154"/>
      <c r="JN80" s="154"/>
      <c r="JO80" s="154"/>
      <c r="JP80" s="154"/>
      <c r="JQ80" s="154"/>
      <c r="JR80" s="154"/>
      <c r="JS80" s="154"/>
      <c r="JT80" s="154"/>
      <c r="JU80" s="154"/>
      <c r="JV80" s="154"/>
      <c r="JW80" s="154"/>
      <c r="JX80" s="154"/>
      <c r="JY80" s="154"/>
      <c r="JZ80" s="154"/>
      <c r="KA80" s="154"/>
      <c r="KB80" s="154"/>
      <c r="KC80" s="154">
        <f>データ!ET7</f>
        <v>35730958</v>
      </c>
      <c r="KD80" s="154"/>
      <c r="KE80" s="154"/>
      <c r="KF80" s="154"/>
      <c r="KG80" s="154"/>
      <c r="KH80" s="154"/>
      <c r="KI80" s="154"/>
      <c r="KJ80" s="154"/>
      <c r="KK80" s="154"/>
      <c r="KL80" s="154"/>
      <c r="KM80" s="154"/>
      <c r="KN80" s="154"/>
      <c r="KO80" s="154"/>
      <c r="KP80" s="154"/>
      <c r="KQ80" s="154"/>
      <c r="KR80" s="154"/>
      <c r="KS80" s="154"/>
      <c r="KT80" s="154"/>
      <c r="KU80" s="154"/>
      <c r="KV80" s="154">
        <f>データ!EU7</f>
        <v>37752628</v>
      </c>
      <c r="KW80" s="154"/>
      <c r="KX80" s="154"/>
      <c r="KY80" s="154"/>
      <c r="KZ80" s="154"/>
      <c r="LA80" s="154"/>
      <c r="LB80" s="154"/>
      <c r="LC80" s="154"/>
      <c r="LD80" s="154"/>
      <c r="LE80" s="154"/>
      <c r="LF80" s="154"/>
      <c r="LG80" s="154"/>
      <c r="LH80" s="154"/>
      <c r="LI80" s="154"/>
      <c r="LJ80" s="154"/>
      <c r="LK80" s="154"/>
      <c r="LL80" s="154"/>
      <c r="LM80" s="154"/>
      <c r="LN80" s="154"/>
      <c r="LO80" s="154">
        <f>データ!EV7</f>
        <v>39094598</v>
      </c>
      <c r="LP80" s="154"/>
      <c r="LQ80" s="154"/>
      <c r="LR80" s="154"/>
      <c r="LS80" s="154"/>
      <c r="LT80" s="154"/>
      <c r="LU80" s="154"/>
      <c r="LV80" s="154"/>
      <c r="LW80" s="154"/>
      <c r="LX80" s="154"/>
      <c r="LY80" s="154"/>
      <c r="LZ80" s="154"/>
      <c r="MA80" s="154"/>
      <c r="MB80" s="154"/>
      <c r="MC80" s="154"/>
      <c r="MD80" s="154"/>
      <c r="ME80" s="154"/>
      <c r="MF80" s="154"/>
      <c r="MG80" s="154"/>
      <c r="MH80" s="154">
        <f>データ!EW7</f>
        <v>40683727</v>
      </c>
      <c r="MI80" s="154"/>
      <c r="MJ80" s="154"/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4"/>
      <c r="MX80" s="154"/>
      <c r="MY80" s="154"/>
      <c r="MZ80" s="154"/>
      <c r="NA80" s="5"/>
      <c r="NB80" s="5"/>
      <c r="NC80" s="5"/>
      <c r="ND80" s="5"/>
      <c r="NE80" s="5"/>
      <c r="NF80" s="5"/>
      <c r="NG80" s="41"/>
      <c r="NH80" s="27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15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15">
      <c r="B85" t="s">
        <v>81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 x14ac:dyDescent="0.15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 x14ac:dyDescent="0.15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90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 x14ac:dyDescent="0.15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 x14ac:dyDescent="0.15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5KvN0dDdd+hT0j0vTvcLR2A4GmXPSsrNaTQ/zDrZR8XjTaOksfJMUphu7xH8KrSBI7o2NBVa0UXwe4SygHAjmw==" saltValue="iQFjTbxLCSWQwGsi1cPNMg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disablePrompts="1"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5703125" customWidth="1"/>
    <col min="2" max="7" width="11.85546875" customWidth="1"/>
    <col min="8" max="10" width="15.85546875" bestFit="1" customWidth="1"/>
    <col min="11" max="153" width="11.85546875" customWidth="1"/>
    <col min="154" max="154" width="10.85546875" customWidth="1"/>
  </cols>
  <sheetData>
    <row r="1" spans="1:154" x14ac:dyDescent="0.15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 x14ac:dyDescent="0.15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 x14ac:dyDescent="0.15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102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 x14ac:dyDescent="0.15">
      <c r="A4" s="50" t="s">
        <v>103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60" t="s">
        <v>104</v>
      </c>
      <c r="AI4" s="161"/>
      <c r="AJ4" s="161"/>
      <c r="AK4" s="161"/>
      <c r="AL4" s="161"/>
      <c r="AM4" s="161"/>
      <c r="AN4" s="161"/>
      <c r="AO4" s="161"/>
      <c r="AP4" s="161"/>
      <c r="AQ4" s="161"/>
      <c r="AR4" s="162"/>
      <c r="AS4" s="156" t="s">
        <v>105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6" t="s">
        <v>106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60" t="s">
        <v>107</v>
      </c>
      <c r="BP4" s="161"/>
      <c r="BQ4" s="161"/>
      <c r="BR4" s="161"/>
      <c r="BS4" s="161"/>
      <c r="BT4" s="161"/>
      <c r="BU4" s="161"/>
      <c r="BV4" s="161"/>
      <c r="BW4" s="161"/>
      <c r="BX4" s="161"/>
      <c r="BY4" s="162"/>
      <c r="BZ4" s="155" t="s">
        <v>108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6" t="s">
        <v>109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110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111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60" t="s">
        <v>112</v>
      </c>
      <c r="DS4" s="161"/>
      <c r="DT4" s="161"/>
      <c r="DU4" s="161"/>
      <c r="DV4" s="161"/>
      <c r="DW4" s="161"/>
      <c r="DX4" s="161"/>
      <c r="DY4" s="161"/>
      <c r="DZ4" s="161"/>
      <c r="EA4" s="161"/>
      <c r="EB4" s="162"/>
      <c r="EC4" s="155" t="s">
        <v>113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114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 x14ac:dyDescent="0.15">
      <c r="A5" s="50" t="s">
        <v>115</v>
      </c>
      <c r="B5" s="63"/>
      <c r="C5" s="63"/>
      <c r="D5" s="63"/>
      <c r="E5" s="63"/>
      <c r="F5" s="63"/>
      <c r="G5" s="63"/>
      <c r="H5" s="64" t="s">
        <v>116</v>
      </c>
      <c r="I5" s="64" t="s">
        <v>117</v>
      </c>
      <c r="J5" s="64" t="s">
        <v>118</v>
      </c>
      <c r="K5" s="64" t="s">
        <v>1</v>
      </c>
      <c r="L5" s="64" t="s">
        <v>2</v>
      </c>
      <c r="M5" s="64" t="s">
        <v>3</v>
      </c>
      <c r="N5" s="64" t="s">
        <v>119</v>
      </c>
      <c r="O5" s="64" t="s">
        <v>5</v>
      </c>
      <c r="P5" s="64" t="s">
        <v>120</v>
      </c>
      <c r="Q5" s="64" t="s">
        <v>121</v>
      </c>
      <c r="R5" s="64" t="s">
        <v>122</v>
      </c>
      <c r="S5" s="64" t="s">
        <v>123</v>
      </c>
      <c r="T5" s="64" t="s">
        <v>124</v>
      </c>
      <c r="U5" s="64" t="s">
        <v>125</v>
      </c>
      <c r="V5" s="64" t="s">
        <v>126</v>
      </c>
      <c r="W5" s="64" t="s">
        <v>127</v>
      </c>
      <c r="X5" s="64" t="s">
        <v>128</v>
      </c>
      <c r="Y5" s="64" t="s">
        <v>129</v>
      </c>
      <c r="Z5" s="64" t="s">
        <v>130</v>
      </c>
      <c r="AA5" s="64" t="s">
        <v>131</v>
      </c>
      <c r="AB5" s="64" t="s">
        <v>132</v>
      </c>
      <c r="AC5" s="64" t="s">
        <v>133</v>
      </c>
      <c r="AD5" s="64" t="s">
        <v>134</v>
      </c>
      <c r="AE5" s="64" t="s">
        <v>135</v>
      </c>
      <c r="AF5" s="64" t="s">
        <v>136</v>
      </c>
      <c r="AG5" s="64" t="s">
        <v>137</v>
      </c>
      <c r="AH5" s="64" t="s">
        <v>138</v>
      </c>
      <c r="AI5" s="64" t="s">
        <v>139</v>
      </c>
      <c r="AJ5" s="64" t="s">
        <v>140</v>
      </c>
      <c r="AK5" s="64" t="s">
        <v>141</v>
      </c>
      <c r="AL5" s="64" t="s">
        <v>142</v>
      </c>
      <c r="AM5" s="64" t="s">
        <v>143</v>
      </c>
      <c r="AN5" s="64" t="s">
        <v>144</v>
      </c>
      <c r="AO5" s="64" t="s">
        <v>145</v>
      </c>
      <c r="AP5" s="64" t="s">
        <v>146</v>
      </c>
      <c r="AQ5" s="64" t="s">
        <v>147</v>
      </c>
      <c r="AR5" s="64" t="s">
        <v>148</v>
      </c>
      <c r="AS5" s="64" t="s">
        <v>138</v>
      </c>
      <c r="AT5" s="64" t="s">
        <v>139</v>
      </c>
      <c r="AU5" s="64" t="s">
        <v>140</v>
      </c>
      <c r="AV5" s="64" t="s">
        <v>141</v>
      </c>
      <c r="AW5" s="64" t="s">
        <v>149</v>
      </c>
      <c r="AX5" s="64" t="s">
        <v>143</v>
      </c>
      <c r="AY5" s="64" t="s">
        <v>144</v>
      </c>
      <c r="AZ5" s="64" t="s">
        <v>145</v>
      </c>
      <c r="BA5" s="64" t="s">
        <v>146</v>
      </c>
      <c r="BB5" s="64" t="s">
        <v>147</v>
      </c>
      <c r="BC5" s="64" t="s">
        <v>148</v>
      </c>
      <c r="BD5" s="64" t="s">
        <v>138</v>
      </c>
      <c r="BE5" s="64" t="s">
        <v>139</v>
      </c>
      <c r="BF5" s="64" t="s">
        <v>140</v>
      </c>
      <c r="BG5" s="64" t="s">
        <v>141</v>
      </c>
      <c r="BH5" s="64" t="s">
        <v>149</v>
      </c>
      <c r="BI5" s="64" t="s">
        <v>143</v>
      </c>
      <c r="BJ5" s="64" t="s">
        <v>144</v>
      </c>
      <c r="BK5" s="64" t="s">
        <v>145</v>
      </c>
      <c r="BL5" s="64" t="s">
        <v>146</v>
      </c>
      <c r="BM5" s="64" t="s">
        <v>147</v>
      </c>
      <c r="BN5" s="64" t="s">
        <v>148</v>
      </c>
      <c r="BO5" s="64" t="s">
        <v>138</v>
      </c>
      <c r="BP5" s="64" t="s">
        <v>139</v>
      </c>
      <c r="BQ5" s="64" t="s">
        <v>140</v>
      </c>
      <c r="BR5" s="64" t="s">
        <v>141</v>
      </c>
      <c r="BS5" s="64" t="s">
        <v>149</v>
      </c>
      <c r="BT5" s="64" t="s">
        <v>143</v>
      </c>
      <c r="BU5" s="64" t="s">
        <v>144</v>
      </c>
      <c r="BV5" s="64" t="s">
        <v>145</v>
      </c>
      <c r="BW5" s="64" t="s">
        <v>146</v>
      </c>
      <c r="BX5" s="64" t="s">
        <v>147</v>
      </c>
      <c r="BY5" s="64" t="s">
        <v>148</v>
      </c>
      <c r="BZ5" s="64" t="s">
        <v>138</v>
      </c>
      <c r="CA5" s="64" t="s">
        <v>139</v>
      </c>
      <c r="CB5" s="64" t="s">
        <v>140</v>
      </c>
      <c r="CC5" s="64" t="s">
        <v>141</v>
      </c>
      <c r="CD5" s="64" t="s">
        <v>149</v>
      </c>
      <c r="CE5" s="64" t="s">
        <v>143</v>
      </c>
      <c r="CF5" s="64" t="s">
        <v>144</v>
      </c>
      <c r="CG5" s="64" t="s">
        <v>145</v>
      </c>
      <c r="CH5" s="64" t="s">
        <v>146</v>
      </c>
      <c r="CI5" s="64" t="s">
        <v>147</v>
      </c>
      <c r="CJ5" s="64" t="s">
        <v>148</v>
      </c>
      <c r="CK5" s="64" t="s">
        <v>138</v>
      </c>
      <c r="CL5" s="64" t="s">
        <v>139</v>
      </c>
      <c r="CM5" s="64" t="s">
        <v>150</v>
      </c>
      <c r="CN5" s="64" t="s">
        <v>141</v>
      </c>
      <c r="CO5" s="64" t="s">
        <v>149</v>
      </c>
      <c r="CP5" s="64" t="s">
        <v>143</v>
      </c>
      <c r="CQ5" s="64" t="s">
        <v>144</v>
      </c>
      <c r="CR5" s="64" t="s">
        <v>145</v>
      </c>
      <c r="CS5" s="64" t="s">
        <v>146</v>
      </c>
      <c r="CT5" s="64" t="s">
        <v>147</v>
      </c>
      <c r="CU5" s="64" t="s">
        <v>148</v>
      </c>
      <c r="CV5" s="64" t="s">
        <v>138</v>
      </c>
      <c r="CW5" s="64" t="s">
        <v>139</v>
      </c>
      <c r="CX5" s="64" t="s">
        <v>140</v>
      </c>
      <c r="CY5" s="64" t="s">
        <v>141</v>
      </c>
      <c r="CZ5" s="64" t="s">
        <v>149</v>
      </c>
      <c r="DA5" s="64" t="s">
        <v>143</v>
      </c>
      <c r="DB5" s="64" t="s">
        <v>144</v>
      </c>
      <c r="DC5" s="64" t="s">
        <v>145</v>
      </c>
      <c r="DD5" s="64" t="s">
        <v>146</v>
      </c>
      <c r="DE5" s="64" t="s">
        <v>147</v>
      </c>
      <c r="DF5" s="64" t="s">
        <v>148</v>
      </c>
      <c r="DG5" s="64" t="s">
        <v>138</v>
      </c>
      <c r="DH5" s="64" t="s">
        <v>139</v>
      </c>
      <c r="DI5" s="64" t="s">
        <v>140</v>
      </c>
      <c r="DJ5" s="64" t="s">
        <v>141</v>
      </c>
      <c r="DK5" s="64" t="s">
        <v>149</v>
      </c>
      <c r="DL5" s="64" t="s">
        <v>143</v>
      </c>
      <c r="DM5" s="64" t="s">
        <v>144</v>
      </c>
      <c r="DN5" s="64" t="s">
        <v>145</v>
      </c>
      <c r="DO5" s="64" t="s">
        <v>146</v>
      </c>
      <c r="DP5" s="64" t="s">
        <v>147</v>
      </c>
      <c r="DQ5" s="64" t="s">
        <v>148</v>
      </c>
      <c r="DR5" s="64" t="s">
        <v>138</v>
      </c>
      <c r="DS5" s="64" t="s">
        <v>139</v>
      </c>
      <c r="DT5" s="64" t="s">
        <v>140</v>
      </c>
      <c r="DU5" s="64" t="s">
        <v>141</v>
      </c>
      <c r="DV5" s="64" t="s">
        <v>142</v>
      </c>
      <c r="DW5" s="64" t="s">
        <v>143</v>
      </c>
      <c r="DX5" s="64" t="s">
        <v>144</v>
      </c>
      <c r="DY5" s="64" t="s">
        <v>145</v>
      </c>
      <c r="DZ5" s="64" t="s">
        <v>146</v>
      </c>
      <c r="EA5" s="64" t="s">
        <v>147</v>
      </c>
      <c r="EB5" s="64" t="s">
        <v>148</v>
      </c>
      <c r="EC5" s="64" t="s">
        <v>138</v>
      </c>
      <c r="ED5" s="64" t="s">
        <v>139</v>
      </c>
      <c r="EE5" s="64" t="s">
        <v>140</v>
      </c>
      <c r="EF5" s="64" t="s">
        <v>141</v>
      </c>
      <c r="EG5" s="64" t="s">
        <v>149</v>
      </c>
      <c r="EH5" s="64" t="s">
        <v>143</v>
      </c>
      <c r="EI5" s="64" t="s">
        <v>144</v>
      </c>
      <c r="EJ5" s="64" t="s">
        <v>145</v>
      </c>
      <c r="EK5" s="64" t="s">
        <v>146</v>
      </c>
      <c r="EL5" s="64" t="s">
        <v>147</v>
      </c>
      <c r="EM5" s="64" t="s">
        <v>151</v>
      </c>
      <c r="EN5" s="64" t="s">
        <v>138</v>
      </c>
      <c r="EO5" s="64" t="s">
        <v>139</v>
      </c>
      <c r="EP5" s="64" t="s">
        <v>140</v>
      </c>
      <c r="EQ5" s="64" t="s">
        <v>141</v>
      </c>
      <c r="ER5" s="64" t="s">
        <v>149</v>
      </c>
      <c r="ES5" s="64" t="s">
        <v>143</v>
      </c>
      <c r="ET5" s="64" t="s">
        <v>144</v>
      </c>
      <c r="EU5" s="64" t="s">
        <v>145</v>
      </c>
      <c r="EV5" s="64" t="s">
        <v>146</v>
      </c>
      <c r="EW5" s="64" t="s">
        <v>147</v>
      </c>
      <c r="EX5" s="64" t="s">
        <v>148</v>
      </c>
    </row>
    <row r="6" spans="1:154" s="69" customFormat="1" x14ac:dyDescent="0.15">
      <c r="A6" s="50" t="s">
        <v>152</v>
      </c>
      <c r="B6" s="65">
        <f>B8</f>
        <v>2018</v>
      </c>
      <c r="C6" s="65">
        <f t="shared" ref="C6:M6" si="2">C8</f>
        <v>174637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1</v>
      </c>
      <c r="H6" s="157" t="str">
        <f>IF(H8&lt;&gt;I8,H8,"")&amp;IF(I8&lt;&gt;J8,I8,"")&amp;"　"&amp;J8</f>
        <v>石川県能登町　公立宇出津総合病院</v>
      </c>
      <c r="I6" s="158"/>
      <c r="J6" s="159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100床以上～200床未満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17</v>
      </c>
      <c r="R6" s="65" t="str">
        <f t="shared" si="3"/>
        <v>-</v>
      </c>
      <c r="S6" s="65" t="str">
        <f t="shared" si="3"/>
        <v>ド 透 I 訓</v>
      </c>
      <c r="T6" s="65" t="str">
        <f t="shared" si="3"/>
        <v>救 臨</v>
      </c>
      <c r="U6" s="66">
        <f>U8</f>
        <v>17397</v>
      </c>
      <c r="V6" s="66">
        <f>V8</f>
        <v>10703</v>
      </c>
      <c r="W6" s="65" t="str">
        <f>W8</f>
        <v>第２種該当</v>
      </c>
      <c r="X6" s="65" t="str">
        <f t="shared" si="3"/>
        <v>１０：１</v>
      </c>
      <c r="Y6" s="66">
        <f t="shared" si="3"/>
        <v>120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120</v>
      </c>
      <c r="AE6" s="66">
        <f t="shared" si="3"/>
        <v>120</v>
      </c>
      <c r="AF6" s="66" t="str">
        <f t="shared" si="3"/>
        <v>-</v>
      </c>
      <c r="AG6" s="66">
        <f t="shared" si="3"/>
        <v>120</v>
      </c>
      <c r="AH6" s="67">
        <f>IF(AH8="-",NA(),AH8)</f>
        <v>108.3</v>
      </c>
      <c r="AI6" s="67">
        <f t="shared" ref="AI6:AQ6" si="4">IF(AI8="-",NA(),AI8)</f>
        <v>103.4</v>
      </c>
      <c r="AJ6" s="67">
        <f t="shared" si="4"/>
        <v>105.2</v>
      </c>
      <c r="AK6" s="67">
        <f t="shared" si="4"/>
        <v>102.7</v>
      </c>
      <c r="AL6" s="67">
        <f t="shared" si="4"/>
        <v>102</v>
      </c>
      <c r="AM6" s="67">
        <f t="shared" si="4"/>
        <v>96.9</v>
      </c>
      <c r="AN6" s="67">
        <f t="shared" si="4"/>
        <v>98.3</v>
      </c>
      <c r="AO6" s="67">
        <f t="shared" si="4"/>
        <v>96.7</v>
      </c>
      <c r="AP6" s="67">
        <f t="shared" si="4"/>
        <v>96.6</v>
      </c>
      <c r="AQ6" s="67">
        <f t="shared" si="4"/>
        <v>97.2</v>
      </c>
      <c r="AR6" s="67" t="str">
        <f>IF(AR8="-","【-】","【"&amp;SUBSTITUTE(TEXT(AR8,"#,##0.0"),"-","△")&amp;"】")</f>
        <v>【98.8】</v>
      </c>
      <c r="AS6" s="67">
        <f>IF(AS8="-",NA(),AS8)</f>
        <v>98.2</v>
      </c>
      <c r="AT6" s="67">
        <f t="shared" ref="AT6:BB6" si="5">IF(AT8="-",NA(),AT8)</f>
        <v>94</v>
      </c>
      <c r="AU6" s="67">
        <f t="shared" si="5"/>
        <v>95.4</v>
      </c>
      <c r="AV6" s="67">
        <f t="shared" si="5"/>
        <v>87</v>
      </c>
      <c r="AW6" s="67">
        <f t="shared" si="5"/>
        <v>89.2</v>
      </c>
      <c r="AX6" s="67">
        <f t="shared" si="5"/>
        <v>85.4</v>
      </c>
      <c r="AY6" s="67">
        <f t="shared" si="5"/>
        <v>85.3</v>
      </c>
      <c r="AZ6" s="67">
        <f t="shared" si="5"/>
        <v>84.2</v>
      </c>
      <c r="BA6" s="67">
        <f t="shared" si="5"/>
        <v>83.9</v>
      </c>
      <c r="BB6" s="67">
        <f t="shared" si="5"/>
        <v>84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112.9</v>
      </c>
      <c r="BJ6" s="67">
        <f t="shared" si="6"/>
        <v>118.9</v>
      </c>
      <c r="BK6" s="67">
        <f t="shared" si="6"/>
        <v>119.5</v>
      </c>
      <c r="BL6" s="67">
        <f t="shared" si="6"/>
        <v>116.9</v>
      </c>
      <c r="BM6" s="67">
        <f t="shared" si="6"/>
        <v>117.1</v>
      </c>
      <c r="BN6" s="67" t="str">
        <f>IF(BN8="-","【-】","【"&amp;SUBSTITUTE(TEXT(BN8,"#,##0.0"),"-","△")&amp;"】")</f>
        <v>【64.1】</v>
      </c>
      <c r="BO6" s="67">
        <f>IF(BO8="-",NA(),BO8)</f>
        <v>76.5</v>
      </c>
      <c r="BP6" s="67">
        <f t="shared" ref="BP6:BX6" si="7">IF(BP8="-",NA(),BP8)</f>
        <v>70.599999999999994</v>
      </c>
      <c r="BQ6" s="67">
        <f t="shared" si="7"/>
        <v>75.599999999999994</v>
      </c>
      <c r="BR6" s="67">
        <f t="shared" si="7"/>
        <v>74</v>
      </c>
      <c r="BS6" s="67">
        <f t="shared" si="7"/>
        <v>73.099999999999994</v>
      </c>
      <c r="BT6" s="67">
        <f t="shared" si="7"/>
        <v>68.3</v>
      </c>
      <c r="BU6" s="67">
        <f t="shared" si="7"/>
        <v>67.900000000000006</v>
      </c>
      <c r="BV6" s="67">
        <f t="shared" si="7"/>
        <v>69.8</v>
      </c>
      <c r="BW6" s="67">
        <f t="shared" si="7"/>
        <v>69.7</v>
      </c>
      <c r="BX6" s="67">
        <f t="shared" si="7"/>
        <v>70.099999999999994</v>
      </c>
      <c r="BY6" s="67" t="str">
        <f>IF(BY8="-","【-】","【"&amp;SUBSTITUTE(TEXT(BY8,"#,##0.0"),"-","△")&amp;"】")</f>
        <v>【74.9】</v>
      </c>
      <c r="BZ6" s="68">
        <f>IF(BZ8="-",NA(),BZ8)</f>
        <v>32950</v>
      </c>
      <c r="CA6" s="68">
        <f t="shared" ref="CA6:CI6" si="8">IF(CA8="-",NA(),CA8)</f>
        <v>33734</v>
      </c>
      <c r="CB6" s="68">
        <f t="shared" si="8"/>
        <v>32308</v>
      </c>
      <c r="CC6" s="68">
        <f t="shared" si="8"/>
        <v>32817</v>
      </c>
      <c r="CD6" s="68">
        <f t="shared" si="8"/>
        <v>32585</v>
      </c>
      <c r="CE6" s="68">
        <f t="shared" si="8"/>
        <v>32431</v>
      </c>
      <c r="CF6" s="68">
        <f t="shared" si="8"/>
        <v>32532</v>
      </c>
      <c r="CG6" s="68">
        <f t="shared" si="8"/>
        <v>33492</v>
      </c>
      <c r="CH6" s="68">
        <f t="shared" si="8"/>
        <v>34136</v>
      </c>
      <c r="CI6" s="68">
        <f t="shared" si="8"/>
        <v>34924</v>
      </c>
      <c r="CJ6" s="67" t="str">
        <f>IF(CJ8="-","【-】","【"&amp;SUBSTITUTE(TEXT(CJ8,"#,##0"),"-","△")&amp;"】")</f>
        <v>【52,412】</v>
      </c>
      <c r="CK6" s="68">
        <f>IF(CK8="-",NA(),CK8)</f>
        <v>8267</v>
      </c>
      <c r="CL6" s="68">
        <f t="shared" ref="CL6:CT6" si="9">IF(CL8="-",NA(),CL8)</f>
        <v>8394</v>
      </c>
      <c r="CM6" s="68">
        <f t="shared" si="9"/>
        <v>8760</v>
      </c>
      <c r="CN6" s="68">
        <f t="shared" si="9"/>
        <v>8757</v>
      </c>
      <c r="CO6" s="68">
        <f t="shared" si="9"/>
        <v>8586</v>
      </c>
      <c r="CP6" s="68">
        <f t="shared" si="9"/>
        <v>9726</v>
      </c>
      <c r="CQ6" s="68">
        <f t="shared" si="9"/>
        <v>10037</v>
      </c>
      <c r="CR6" s="68">
        <f t="shared" si="9"/>
        <v>9976</v>
      </c>
      <c r="CS6" s="68">
        <f t="shared" si="9"/>
        <v>10130</v>
      </c>
      <c r="CT6" s="68">
        <f t="shared" si="9"/>
        <v>10244</v>
      </c>
      <c r="CU6" s="67" t="str">
        <f>IF(CU8="-","【-】","【"&amp;SUBSTITUTE(TEXT(CU8,"#,##0"),"-","△")&amp;"】")</f>
        <v>【14,708】</v>
      </c>
      <c r="CV6" s="67">
        <f>IF(CV8="-",NA(),CV8)</f>
        <v>50.5</v>
      </c>
      <c r="CW6" s="67">
        <f t="shared" ref="CW6:DE6" si="10">IF(CW8="-",NA(),CW8)</f>
        <v>51.2</v>
      </c>
      <c r="CX6" s="67">
        <f t="shared" si="10"/>
        <v>50.8</v>
      </c>
      <c r="CY6" s="67">
        <f t="shared" si="10"/>
        <v>55.6</v>
      </c>
      <c r="CZ6" s="67">
        <f t="shared" si="10"/>
        <v>55.7</v>
      </c>
      <c r="DA6" s="67">
        <f t="shared" si="10"/>
        <v>62.1</v>
      </c>
      <c r="DB6" s="67">
        <f t="shared" si="10"/>
        <v>62.5</v>
      </c>
      <c r="DC6" s="67">
        <f t="shared" si="10"/>
        <v>63.4</v>
      </c>
      <c r="DD6" s="67">
        <f t="shared" si="10"/>
        <v>63.4</v>
      </c>
      <c r="DE6" s="67">
        <f t="shared" si="10"/>
        <v>63.7</v>
      </c>
      <c r="DF6" s="67" t="str">
        <f>IF(DF8="-","【-】","【"&amp;SUBSTITUTE(TEXT(DF8,"#,##0.0"),"-","△")&amp;"】")</f>
        <v>【54.8】</v>
      </c>
      <c r="DG6" s="67">
        <f>IF(DG8="-",NA(),DG8)</f>
        <v>22.1</v>
      </c>
      <c r="DH6" s="67">
        <f t="shared" ref="DH6:DP6" si="11">IF(DH8="-",NA(),DH8)</f>
        <v>21.1</v>
      </c>
      <c r="DI6" s="67">
        <f t="shared" si="11"/>
        <v>20.6</v>
      </c>
      <c r="DJ6" s="67">
        <f t="shared" si="11"/>
        <v>21.3</v>
      </c>
      <c r="DK6" s="67">
        <f t="shared" si="11"/>
        <v>20</v>
      </c>
      <c r="DL6" s="67">
        <f t="shared" si="11"/>
        <v>18.899999999999999</v>
      </c>
      <c r="DM6" s="67">
        <f t="shared" si="11"/>
        <v>19</v>
      </c>
      <c r="DN6" s="67">
        <f t="shared" si="11"/>
        <v>18.7</v>
      </c>
      <c r="DO6" s="67">
        <f t="shared" si="11"/>
        <v>18.3</v>
      </c>
      <c r="DP6" s="67">
        <f t="shared" si="11"/>
        <v>17.7</v>
      </c>
      <c r="DQ6" s="67" t="str">
        <f>IF(DQ8="-","【-】","【"&amp;SUBSTITUTE(TEXT(DQ8,"#,##0.0"),"-","△")&amp;"】")</f>
        <v>【24.3】</v>
      </c>
      <c r="DR6" s="67">
        <f>IF(DR8="-",NA(),DR8)</f>
        <v>50.6</v>
      </c>
      <c r="DS6" s="67">
        <f t="shared" ref="DS6:EA6" si="12">IF(DS8="-",NA(),DS8)</f>
        <v>53.9</v>
      </c>
      <c r="DT6" s="67">
        <f t="shared" si="12"/>
        <v>56.5</v>
      </c>
      <c r="DU6" s="67">
        <f t="shared" si="12"/>
        <v>59.8</v>
      </c>
      <c r="DV6" s="67">
        <f t="shared" si="12"/>
        <v>62.8</v>
      </c>
      <c r="DW6" s="67">
        <f t="shared" si="12"/>
        <v>52.2</v>
      </c>
      <c r="DX6" s="67">
        <f t="shared" si="12"/>
        <v>52.4</v>
      </c>
      <c r="DY6" s="67">
        <f t="shared" si="12"/>
        <v>52.5</v>
      </c>
      <c r="DZ6" s="67">
        <f t="shared" si="12"/>
        <v>53.5</v>
      </c>
      <c r="EA6" s="67">
        <f t="shared" si="12"/>
        <v>54.1</v>
      </c>
      <c r="EB6" s="67" t="str">
        <f>IF(EB8="-","【-】","【"&amp;SUBSTITUTE(TEXT(EB8,"#,##0.0"),"-","△")&amp;"】")</f>
        <v>【52.5】</v>
      </c>
      <c r="EC6" s="67">
        <f>IF(EC8="-",NA(),EC8)</f>
        <v>65.900000000000006</v>
      </c>
      <c r="ED6" s="67">
        <f t="shared" ref="ED6:EL6" si="13">IF(ED8="-",NA(),ED8)</f>
        <v>71.5</v>
      </c>
      <c r="EE6" s="67">
        <f t="shared" si="13"/>
        <v>72.8</v>
      </c>
      <c r="EF6" s="67">
        <f t="shared" si="13"/>
        <v>77.400000000000006</v>
      </c>
      <c r="EG6" s="67">
        <f t="shared" si="13"/>
        <v>81.2</v>
      </c>
      <c r="EH6" s="67">
        <f t="shared" si="13"/>
        <v>69.599999999999994</v>
      </c>
      <c r="EI6" s="67">
        <f t="shared" si="13"/>
        <v>69.2</v>
      </c>
      <c r="EJ6" s="67">
        <f t="shared" si="13"/>
        <v>69.7</v>
      </c>
      <c r="EK6" s="67">
        <f t="shared" si="13"/>
        <v>71.3</v>
      </c>
      <c r="EL6" s="67">
        <f t="shared" si="13"/>
        <v>71.400000000000006</v>
      </c>
      <c r="EM6" s="67" t="str">
        <f>IF(EM8="-","【-】","【"&amp;SUBSTITUTE(TEXT(EM8,"#,##0.0"),"-","△")&amp;"】")</f>
        <v>【68.8】</v>
      </c>
      <c r="EN6" s="68">
        <f>IF(EN8="-",NA(),EN8)</f>
        <v>47935550</v>
      </c>
      <c r="EO6" s="68">
        <f t="shared" ref="EO6:EW6" si="14">IF(EO8="-",NA(),EO8)</f>
        <v>48049292</v>
      </c>
      <c r="EP6" s="68">
        <f t="shared" si="14"/>
        <v>48487767</v>
      </c>
      <c r="EQ6" s="68">
        <f t="shared" si="14"/>
        <v>48759292</v>
      </c>
      <c r="ER6" s="68">
        <f t="shared" si="14"/>
        <v>48934500</v>
      </c>
      <c r="ES6" s="68">
        <f t="shared" si="14"/>
        <v>35115689</v>
      </c>
      <c r="ET6" s="68">
        <f t="shared" si="14"/>
        <v>35730958</v>
      </c>
      <c r="EU6" s="68">
        <f t="shared" si="14"/>
        <v>37752628</v>
      </c>
      <c r="EV6" s="68">
        <f t="shared" si="14"/>
        <v>39094598</v>
      </c>
      <c r="EW6" s="68">
        <f t="shared" si="14"/>
        <v>40683727</v>
      </c>
      <c r="EX6" s="68" t="str">
        <f>IF(EX8="-","【-】","【"&amp;SUBSTITUTE(TEXT(EX8,"#,##0"),"-","△")&amp;"】")</f>
        <v>【47,139,449】</v>
      </c>
    </row>
    <row r="7" spans="1:154" s="69" customFormat="1" x14ac:dyDescent="0.15">
      <c r="A7" s="50" t="s">
        <v>153</v>
      </c>
      <c r="B7" s="65">
        <f t="shared" ref="B7:AG7" si="15">B8</f>
        <v>2018</v>
      </c>
      <c r="C7" s="65">
        <f t="shared" si="15"/>
        <v>174637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1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100床以上～200床未満</v>
      </c>
      <c r="O7" s="65" t="str">
        <f>O8</f>
        <v>非設置</v>
      </c>
      <c r="P7" s="65" t="str">
        <f>P8</f>
        <v>直営</v>
      </c>
      <c r="Q7" s="66">
        <f t="shared" si="15"/>
        <v>17</v>
      </c>
      <c r="R7" s="65" t="str">
        <f t="shared" si="15"/>
        <v>-</v>
      </c>
      <c r="S7" s="65" t="str">
        <f t="shared" si="15"/>
        <v>ド 透 I 訓</v>
      </c>
      <c r="T7" s="65" t="str">
        <f t="shared" si="15"/>
        <v>救 臨</v>
      </c>
      <c r="U7" s="66">
        <f>U8</f>
        <v>17397</v>
      </c>
      <c r="V7" s="66">
        <f>V8</f>
        <v>10703</v>
      </c>
      <c r="W7" s="65" t="str">
        <f>W8</f>
        <v>第２種該当</v>
      </c>
      <c r="X7" s="65" t="str">
        <f t="shared" si="15"/>
        <v>１０：１</v>
      </c>
      <c r="Y7" s="66">
        <f t="shared" si="15"/>
        <v>120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120</v>
      </c>
      <c r="AE7" s="66">
        <f t="shared" si="15"/>
        <v>120</v>
      </c>
      <c r="AF7" s="66" t="str">
        <f t="shared" si="15"/>
        <v>-</v>
      </c>
      <c r="AG7" s="66">
        <f t="shared" si="15"/>
        <v>120</v>
      </c>
      <c r="AH7" s="67">
        <f>AH8</f>
        <v>108.3</v>
      </c>
      <c r="AI7" s="67">
        <f t="shared" ref="AI7:AQ7" si="16">AI8</f>
        <v>103.4</v>
      </c>
      <c r="AJ7" s="67">
        <f t="shared" si="16"/>
        <v>105.2</v>
      </c>
      <c r="AK7" s="67">
        <f t="shared" si="16"/>
        <v>102.7</v>
      </c>
      <c r="AL7" s="67">
        <f t="shared" si="16"/>
        <v>102</v>
      </c>
      <c r="AM7" s="67">
        <f t="shared" si="16"/>
        <v>96.9</v>
      </c>
      <c r="AN7" s="67">
        <f t="shared" si="16"/>
        <v>98.3</v>
      </c>
      <c r="AO7" s="67">
        <f t="shared" si="16"/>
        <v>96.7</v>
      </c>
      <c r="AP7" s="67">
        <f t="shared" si="16"/>
        <v>96.6</v>
      </c>
      <c r="AQ7" s="67">
        <f t="shared" si="16"/>
        <v>97.2</v>
      </c>
      <c r="AR7" s="67"/>
      <c r="AS7" s="67">
        <f>AS8</f>
        <v>98.2</v>
      </c>
      <c r="AT7" s="67">
        <f t="shared" ref="AT7:BB7" si="17">AT8</f>
        <v>94</v>
      </c>
      <c r="AU7" s="67">
        <f t="shared" si="17"/>
        <v>95.4</v>
      </c>
      <c r="AV7" s="67">
        <f t="shared" si="17"/>
        <v>87</v>
      </c>
      <c r="AW7" s="67">
        <f t="shared" si="17"/>
        <v>89.2</v>
      </c>
      <c r="AX7" s="67">
        <f t="shared" si="17"/>
        <v>85.4</v>
      </c>
      <c r="AY7" s="67">
        <f t="shared" si="17"/>
        <v>85.3</v>
      </c>
      <c r="AZ7" s="67">
        <f t="shared" si="17"/>
        <v>84.2</v>
      </c>
      <c r="BA7" s="67">
        <f t="shared" si="17"/>
        <v>83.9</v>
      </c>
      <c r="BB7" s="67">
        <f t="shared" si="17"/>
        <v>84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112.9</v>
      </c>
      <c r="BJ7" s="67">
        <f t="shared" si="18"/>
        <v>118.9</v>
      </c>
      <c r="BK7" s="67">
        <f t="shared" si="18"/>
        <v>119.5</v>
      </c>
      <c r="BL7" s="67">
        <f t="shared" si="18"/>
        <v>116.9</v>
      </c>
      <c r="BM7" s="67">
        <f t="shared" si="18"/>
        <v>117.1</v>
      </c>
      <c r="BN7" s="67"/>
      <c r="BO7" s="67">
        <f>BO8</f>
        <v>76.5</v>
      </c>
      <c r="BP7" s="67">
        <f t="shared" ref="BP7:BX7" si="19">BP8</f>
        <v>70.599999999999994</v>
      </c>
      <c r="BQ7" s="67">
        <f t="shared" si="19"/>
        <v>75.599999999999994</v>
      </c>
      <c r="BR7" s="67">
        <f t="shared" si="19"/>
        <v>74</v>
      </c>
      <c r="BS7" s="67">
        <f t="shared" si="19"/>
        <v>73.099999999999994</v>
      </c>
      <c r="BT7" s="67">
        <f t="shared" si="19"/>
        <v>68.3</v>
      </c>
      <c r="BU7" s="67">
        <f t="shared" si="19"/>
        <v>67.900000000000006</v>
      </c>
      <c r="BV7" s="67">
        <f t="shared" si="19"/>
        <v>69.8</v>
      </c>
      <c r="BW7" s="67">
        <f t="shared" si="19"/>
        <v>69.7</v>
      </c>
      <c r="BX7" s="67">
        <f t="shared" si="19"/>
        <v>70.099999999999994</v>
      </c>
      <c r="BY7" s="67"/>
      <c r="BZ7" s="68">
        <f>BZ8</f>
        <v>32950</v>
      </c>
      <c r="CA7" s="68">
        <f t="shared" ref="CA7:CI7" si="20">CA8</f>
        <v>33734</v>
      </c>
      <c r="CB7" s="68">
        <f t="shared" si="20"/>
        <v>32308</v>
      </c>
      <c r="CC7" s="68">
        <f t="shared" si="20"/>
        <v>32817</v>
      </c>
      <c r="CD7" s="68">
        <f t="shared" si="20"/>
        <v>32585</v>
      </c>
      <c r="CE7" s="68">
        <f t="shared" si="20"/>
        <v>32431</v>
      </c>
      <c r="CF7" s="68">
        <f t="shared" si="20"/>
        <v>32532</v>
      </c>
      <c r="CG7" s="68">
        <f t="shared" si="20"/>
        <v>33492</v>
      </c>
      <c r="CH7" s="68">
        <f t="shared" si="20"/>
        <v>34136</v>
      </c>
      <c r="CI7" s="68">
        <f t="shared" si="20"/>
        <v>34924</v>
      </c>
      <c r="CJ7" s="67"/>
      <c r="CK7" s="68">
        <f>CK8</f>
        <v>8267</v>
      </c>
      <c r="CL7" s="68">
        <f t="shared" ref="CL7:CT7" si="21">CL8</f>
        <v>8394</v>
      </c>
      <c r="CM7" s="68">
        <f t="shared" si="21"/>
        <v>8760</v>
      </c>
      <c r="CN7" s="68">
        <f t="shared" si="21"/>
        <v>8757</v>
      </c>
      <c r="CO7" s="68">
        <f t="shared" si="21"/>
        <v>8586</v>
      </c>
      <c r="CP7" s="68">
        <f t="shared" si="21"/>
        <v>9726</v>
      </c>
      <c r="CQ7" s="68">
        <f t="shared" si="21"/>
        <v>10037</v>
      </c>
      <c r="CR7" s="68">
        <f t="shared" si="21"/>
        <v>9976</v>
      </c>
      <c r="CS7" s="68">
        <f t="shared" si="21"/>
        <v>10130</v>
      </c>
      <c r="CT7" s="68">
        <f t="shared" si="21"/>
        <v>10244</v>
      </c>
      <c r="CU7" s="67"/>
      <c r="CV7" s="67">
        <f>CV8</f>
        <v>50.5</v>
      </c>
      <c r="CW7" s="67">
        <f t="shared" ref="CW7:DE7" si="22">CW8</f>
        <v>51.2</v>
      </c>
      <c r="CX7" s="67">
        <f t="shared" si="22"/>
        <v>50.8</v>
      </c>
      <c r="CY7" s="67">
        <f t="shared" si="22"/>
        <v>55.6</v>
      </c>
      <c r="CZ7" s="67">
        <f t="shared" si="22"/>
        <v>55.7</v>
      </c>
      <c r="DA7" s="67">
        <f t="shared" si="22"/>
        <v>62.1</v>
      </c>
      <c r="DB7" s="67">
        <f t="shared" si="22"/>
        <v>62.5</v>
      </c>
      <c r="DC7" s="67">
        <f t="shared" si="22"/>
        <v>63.4</v>
      </c>
      <c r="DD7" s="67">
        <f t="shared" si="22"/>
        <v>63.4</v>
      </c>
      <c r="DE7" s="67">
        <f t="shared" si="22"/>
        <v>63.7</v>
      </c>
      <c r="DF7" s="67"/>
      <c r="DG7" s="67">
        <f>DG8</f>
        <v>22.1</v>
      </c>
      <c r="DH7" s="67">
        <f t="shared" ref="DH7:DP7" si="23">DH8</f>
        <v>21.1</v>
      </c>
      <c r="DI7" s="67">
        <f t="shared" si="23"/>
        <v>20.6</v>
      </c>
      <c r="DJ7" s="67">
        <f t="shared" si="23"/>
        <v>21.3</v>
      </c>
      <c r="DK7" s="67">
        <f t="shared" si="23"/>
        <v>20</v>
      </c>
      <c r="DL7" s="67">
        <f t="shared" si="23"/>
        <v>18.899999999999999</v>
      </c>
      <c r="DM7" s="67">
        <f t="shared" si="23"/>
        <v>19</v>
      </c>
      <c r="DN7" s="67">
        <f t="shared" si="23"/>
        <v>18.7</v>
      </c>
      <c r="DO7" s="67">
        <f t="shared" si="23"/>
        <v>18.3</v>
      </c>
      <c r="DP7" s="67">
        <f t="shared" si="23"/>
        <v>17.7</v>
      </c>
      <c r="DQ7" s="67"/>
      <c r="DR7" s="67">
        <f>DR8</f>
        <v>50.6</v>
      </c>
      <c r="DS7" s="67">
        <f t="shared" ref="DS7:EA7" si="24">DS8</f>
        <v>53.9</v>
      </c>
      <c r="DT7" s="67">
        <f t="shared" si="24"/>
        <v>56.5</v>
      </c>
      <c r="DU7" s="67">
        <f t="shared" si="24"/>
        <v>59.8</v>
      </c>
      <c r="DV7" s="67">
        <f t="shared" si="24"/>
        <v>62.8</v>
      </c>
      <c r="DW7" s="67">
        <f t="shared" si="24"/>
        <v>52.2</v>
      </c>
      <c r="DX7" s="67">
        <f t="shared" si="24"/>
        <v>52.4</v>
      </c>
      <c r="DY7" s="67">
        <f t="shared" si="24"/>
        <v>52.5</v>
      </c>
      <c r="DZ7" s="67">
        <f t="shared" si="24"/>
        <v>53.5</v>
      </c>
      <c r="EA7" s="67">
        <f t="shared" si="24"/>
        <v>54.1</v>
      </c>
      <c r="EB7" s="67"/>
      <c r="EC7" s="67">
        <f>EC8</f>
        <v>65.900000000000006</v>
      </c>
      <c r="ED7" s="67">
        <f t="shared" ref="ED7:EL7" si="25">ED8</f>
        <v>71.5</v>
      </c>
      <c r="EE7" s="67">
        <f t="shared" si="25"/>
        <v>72.8</v>
      </c>
      <c r="EF7" s="67">
        <f t="shared" si="25"/>
        <v>77.400000000000006</v>
      </c>
      <c r="EG7" s="67">
        <f t="shared" si="25"/>
        <v>81.2</v>
      </c>
      <c r="EH7" s="67">
        <f t="shared" si="25"/>
        <v>69.599999999999994</v>
      </c>
      <c r="EI7" s="67">
        <f t="shared" si="25"/>
        <v>69.2</v>
      </c>
      <c r="EJ7" s="67">
        <f t="shared" si="25"/>
        <v>69.7</v>
      </c>
      <c r="EK7" s="67">
        <f t="shared" si="25"/>
        <v>71.3</v>
      </c>
      <c r="EL7" s="67">
        <f t="shared" si="25"/>
        <v>71.400000000000006</v>
      </c>
      <c r="EM7" s="67"/>
      <c r="EN7" s="68">
        <f>EN8</f>
        <v>47935550</v>
      </c>
      <c r="EO7" s="68">
        <f t="shared" ref="EO7:EW7" si="26">EO8</f>
        <v>48049292</v>
      </c>
      <c r="EP7" s="68">
        <f t="shared" si="26"/>
        <v>48487767</v>
      </c>
      <c r="EQ7" s="68">
        <f t="shared" si="26"/>
        <v>48759292</v>
      </c>
      <c r="ER7" s="68">
        <f t="shared" si="26"/>
        <v>48934500</v>
      </c>
      <c r="ES7" s="68">
        <f t="shared" si="26"/>
        <v>35115689</v>
      </c>
      <c r="ET7" s="68">
        <f t="shared" si="26"/>
        <v>35730958</v>
      </c>
      <c r="EU7" s="68">
        <f t="shared" si="26"/>
        <v>37752628</v>
      </c>
      <c r="EV7" s="68">
        <f t="shared" si="26"/>
        <v>39094598</v>
      </c>
      <c r="EW7" s="68">
        <f t="shared" si="26"/>
        <v>40683727</v>
      </c>
      <c r="EX7" s="68"/>
    </row>
    <row r="8" spans="1:154" s="69" customFormat="1" x14ac:dyDescent="0.15">
      <c r="A8" s="50"/>
      <c r="B8" s="70">
        <v>2018</v>
      </c>
      <c r="C8" s="70">
        <v>174637</v>
      </c>
      <c r="D8" s="70">
        <v>46</v>
      </c>
      <c r="E8" s="70">
        <v>6</v>
      </c>
      <c r="F8" s="70">
        <v>0</v>
      </c>
      <c r="G8" s="70">
        <v>1</v>
      </c>
      <c r="H8" s="70" t="s">
        <v>154</v>
      </c>
      <c r="I8" s="70" t="s">
        <v>155</v>
      </c>
      <c r="J8" s="70" t="s">
        <v>156</v>
      </c>
      <c r="K8" s="70" t="s">
        <v>157</v>
      </c>
      <c r="L8" s="70" t="s">
        <v>158</v>
      </c>
      <c r="M8" s="70" t="s">
        <v>159</v>
      </c>
      <c r="N8" s="70" t="s">
        <v>160</v>
      </c>
      <c r="O8" s="70" t="s">
        <v>161</v>
      </c>
      <c r="P8" s="70" t="s">
        <v>162</v>
      </c>
      <c r="Q8" s="71">
        <v>17</v>
      </c>
      <c r="R8" s="70" t="s">
        <v>38</v>
      </c>
      <c r="S8" s="70" t="s">
        <v>163</v>
      </c>
      <c r="T8" s="70" t="s">
        <v>164</v>
      </c>
      <c r="U8" s="71">
        <v>17397</v>
      </c>
      <c r="V8" s="71">
        <v>10703</v>
      </c>
      <c r="W8" s="70" t="s">
        <v>165</v>
      </c>
      <c r="X8" s="72" t="s">
        <v>166</v>
      </c>
      <c r="Y8" s="71">
        <v>120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120</v>
      </c>
      <c r="AE8" s="71">
        <v>120</v>
      </c>
      <c r="AF8" s="71" t="s">
        <v>38</v>
      </c>
      <c r="AG8" s="71">
        <v>120</v>
      </c>
      <c r="AH8" s="73">
        <v>108.3</v>
      </c>
      <c r="AI8" s="73">
        <v>103.4</v>
      </c>
      <c r="AJ8" s="73">
        <v>105.2</v>
      </c>
      <c r="AK8" s="73">
        <v>102.7</v>
      </c>
      <c r="AL8" s="73">
        <v>102</v>
      </c>
      <c r="AM8" s="73">
        <v>96.9</v>
      </c>
      <c r="AN8" s="73">
        <v>98.3</v>
      </c>
      <c r="AO8" s="73">
        <v>96.7</v>
      </c>
      <c r="AP8" s="73">
        <v>96.6</v>
      </c>
      <c r="AQ8" s="73">
        <v>97.2</v>
      </c>
      <c r="AR8" s="73">
        <v>98.8</v>
      </c>
      <c r="AS8" s="73">
        <v>98.2</v>
      </c>
      <c r="AT8" s="73">
        <v>94</v>
      </c>
      <c r="AU8" s="73">
        <v>95.4</v>
      </c>
      <c r="AV8" s="73">
        <v>87</v>
      </c>
      <c r="AW8" s="73">
        <v>89.2</v>
      </c>
      <c r="AX8" s="73">
        <v>85.4</v>
      </c>
      <c r="AY8" s="73">
        <v>85.3</v>
      </c>
      <c r="AZ8" s="73">
        <v>84.2</v>
      </c>
      <c r="BA8" s="73">
        <v>83.9</v>
      </c>
      <c r="BB8" s="73">
        <v>84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112.9</v>
      </c>
      <c r="BJ8" s="74">
        <v>118.9</v>
      </c>
      <c r="BK8" s="74">
        <v>119.5</v>
      </c>
      <c r="BL8" s="74">
        <v>116.9</v>
      </c>
      <c r="BM8" s="74">
        <v>117.1</v>
      </c>
      <c r="BN8" s="74">
        <v>64.099999999999994</v>
      </c>
      <c r="BO8" s="73">
        <v>76.5</v>
      </c>
      <c r="BP8" s="73">
        <v>70.599999999999994</v>
      </c>
      <c r="BQ8" s="73">
        <v>75.599999999999994</v>
      </c>
      <c r="BR8" s="73">
        <v>74</v>
      </c>
      <c r="BS8" s="73">
        <v>73.099999999999994</v>
      </c>
      <c r="BT8" s="73">
        <v>68.3</v>
      </c>
      <c r="BU8" s="73">
        <v>67.900000000000006</v>
      </c>
      <c r="BV8" s="73">
        <v>69.8</v>
      </c>
      <c r="BW8" s="73">
        <v>69.7</v>
      </c>
      <c r="BX8" s="73">
        <v>70.099999999999994</v>
      </c>
      <c r="BY8" s="73">
        <v>74.900000000000006</v>
      </c>
      <c r="BZ8" s="74">
        <v>32950</v>
      </c>
      <c r="CA8" s="74">
        <v>33734</v>
      </c>
      <c r="CB8" s="74">
        <v>32308</v>
      </c>
      <c r="CC8" s="74">
        <v>32817</v>
      </c>
      <c r="CD8" s="74">
        <v>32585</v>
      </c>
      <c r="CE8" s="74">
        <v>32431</v>
      </c>
      <c r="CF8" s="74">
        <v>32532</v>
      </c>
      <c r="CG8" s="74">
        <v>33492</v>
      </c>
      <c r="CH8" s="74">
        <v>34136</v>
      </c>
      <c r="CI8" s="74">
        <v>34924</v>
      </c>
      <c r="CJ8" s="73">
        <v>52412</v>
      </c>
      <c r="CK8" s="74">
        <v>8267</v>
      </c>
      <c r="CL8" s="74">
        <v>8394</v>
      </c>
      <c r="CM8" s="74">
        <v>8760</v>
      </c>
      <c r="CN8" s="74">
        <v>8757</v>
      </c>
      <c r="CO8" s="74">
        <v>8586</v>
      </c>
      <c r="CP8" s="74">
        <v>9726</v>
      </c>
      <c r="CQ8" s="74">
        <v>10037</v>
      </c>
      <c r="CR8" s="74">
        <v>9976</v>
      </c>
      <c r="CS8" s="74">
        <v>10130</v>
      </c>
      <c r="CT8" s="74">
        <v>10244</v>
      </c>
      <c r="CU8" s="73">
        <v>14708</v>
      </c>
      <c r="CV8" s="74">
        <v>50.5</v>
      </c>
      <c r="CW8" s="74">
        <v>51.2</v>
      </c>
      <c r="CX8" s="74">
        <v>50.8</v>
      </c>
      <c r="CY8" s="74">
        <v>55.6</v>
      </c>
      <c r="CZ8" s="74">
        <v>55.7</v>
      </c>
      <c r="DA8" s="74">
        <v>62.1</v>
      </c>
      <c r="DB8" s="74">
        <v>62.5</v>
      </c>
      <c r="DC8" s="74">
        <v>63.4</v>
      </c>
      <c r="DD8" s="74">
        <v>63.4</v>
      </c>
      <c r="DE8" s="74">
        <v>63.7</v>
      </c>
      <c r="DF8" s="74">
        <v>54.8</v>
      </c>
      <c r="DG8" s="74">
        <v>22.1</v>
      </c>
      <c r="DH8" s="74">
        <v>21.1</v>
      </c>
      <c r="DI8" s="74">
        <v>20.6</v>
      </c>
      <c r="DJ8" s="74">
        <v>21.3</v>
      </c>
      <c r="DK8" s="74">
        <v>20</v>
      </c>
      <c r="DL8" s="74">
        <v>18.899999999999999</v>
      </c>
      <c r="DM8" s="74">
        <v>19</v>
      </c>
      <c r="DN8" s="74">
        <v>18.7</v>
      </c>
      <c r="DO8" s="74">
        <v>18.3</v>
      </c>
      <c r="DP8" s="74">
        <v>17.7</v>
      </c>
      <c r="DQ8" s="74">
        <v>24.3</v>
      </c>
      <c r="DR8" s="73">
        <v>50.6</v>
      </c>
      <c r="DS8" s="73">
        <v>53.9</v>
      </c>
      <c r="DT8" s="73">
        <v>56.5</v>
      </c>
      <c r="DU8" s="73">
        <v>59.8</v>
      </c>
      <c r="DV8" s="73">
        <v>62.8</v>
      </c>
      <c r="DW8" s="73">
        <v>52.2</v>
      </c>
      <c r="DX8" s="73">
        <v>52.4</v>
      </c>
      <c r="DY8" s="73">
        <v>52.5</v>
      </c>
      <c r="DZ8" s="73">
        <v>53.5</v>
      </c>
      <c r="EA8" s="73">
        <v>54.1</v>
      </c>
      <c r="EB8" s="73">
        <v>52.5</v>
      </c>
      <c r="EC8" s="73">
        <v>65.900000000000006</v>
      </c>
      <c r="ED8" s="73">
        <v>71.5</v>
      </c>
      <c r="EE8" s="73">
        <v>72.8</v>
      </c>
      <c r="EF8" s="73">
        <v>77.400000000000006</v>
      </c>
      <c r="EG8" s="73">
        <v>81.2</v>
      </c>
      <c r="EH8" s="73">
        <v>69.599999999999994</v>
      </c>
      <c r="EI8" s="73">
        <v>69.2</v>
      </c>
      <c r="EJ8" s="73">
        <v>69.7</v>
      </c>
      <c r="EK8" s="73">
        <v>71.3</v>
      </c>
      <c r="EL8" s="73">
        <v>71.400000000000006</v>
      </c>
      <c r="EM8" s="73">
        <v>68.8</v>
      </c>
      <c r="EN8" s="74">
        <v>47935550</v>
      </c>
      <c r="EO8" s="74">
        <v>48049292</v>
      </c>
      <c r="EP8" s="74">
        <v>48487767</v>
      </c>
      <c r="EQ8" s="74">
        <v>48759292</v>
      </c>
      <c r="ER8" s="74">
        <v>48934500</v>
      </c>
      <c r="ES8" s="74">
        <v>35115689</v>
      </c>
      <c r="ET8" s="74">
        <v>35730958</v>
      </c>
      <c r="EU8" s="74">
        <v>37752628</v>
      </c>
      <c r="EV8" s="74">
        <v>39094598</v>
      </c>
      <c r="EW8" s="74">
        <v>40683727</v>
      </c>
      <c r="EX8" s="74">
        <v>47139449</v>
      </c>
    </row>
    <row r="9" spans="1:154" x14ac:dyDescent="0.15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 x14ac:dyDescent="0.15">
      <c r="A10" s="79"/>
      <c r="B10" s="79" t="s">
        <v>167</v>
      </c>
      <c r="C10" s="79" t="s">
        <v>168</v>
      </c>
      <c r="D10" s="79" t="s">
        <v>169</v>
      </c>
      <c r="E10" s="79" t="s">
        <v>170</v>
      </c>
      <c r="F10" s="79" t="s">
        <v>171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 x14ac:dyDescent="0.15">
      <c r="A11" s="79" t="s">
        <v>172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 x14ac:dyDescent="0.15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 x14ac:dyDescent="0.15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 x14ac:dyDescent="0.15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 x14ac:dyDescent="0.15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 x14ac:dyDescent="0.15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 x14ac:dyDescent="0.15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 x14ac:dyDescent="0.15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 x14ac:dyDescent="0.15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 x14ac:dyDescent="0.15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2020-02-13T01:10:37Z</cp:lastPrinted>
  <dcterms:created xsi:type="dcterms:W3CDTF">2019-12-05T07:36:42Z</dcterms:created>
  <dcterms:modified xsi:type="dcterms:W3CDTF">2020-02-13T01:29:05Z</dcterms:modified>
  <cp:category/>
</cp:coreProperties>
</file>