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H31財政共有\09 地方公営企業\96 経営比較分析表関係\04_【020109】_経営比較分析表の分析について\03 市町→県\06 病院\12 宇出津総合病院\"/>
    </mc:Choice>
  </mc:AlternateContent>
  <workbookProtection workbookAlgorithmName="SHA-512" workbookHashValue="8Ef2hpLB8QD3kZY4L6QwDJ/tyIi2yF3NbaPh20hdgxeVRcGBmYS+dImoPnUU6OKIZHcRkpUtLk4SAP5gxFJRtw==" workbookSaltValue="u8QLzsn6m7/H0JXXZ/Hhe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H78" i="4"/>
  <c r="IZ54" i="4"/>
  <c r="IZ32" i="4"/>
  <c r="FL54" i="4"/>
  <c r="FL32" i="4"/>
  <c r="HM78" i="4"/>
  <c r="CS78" i="4"/>
  <c r="BX54" i="4"/>
  <c r="BX32" i="4"/>
  <c r="MN32" i="4"/>
  <c r="C11" i="5"/>
  <c r="D11" i="5"/>
  <c r="E11" i="5"/>
  <c r="B11" i="5"/>
  <c r="KC78" i="4" l="1"/>
  <c r="HG54" i="4"/>
  <c r="FH78" i="4"/>
  <c r="DS54" i="4"/>
  <c r="DS32" i="4"/>
  <c r="AE54" i="4"/>
  <c r="AE32" i="4"/>
  <c r="HG32" i="4"/>
  <c r="AN78" i="4"/>
  <c r="KU54" i="4"/>
  <c r="KU32" i="4"/>
  <c r="KF54" i="4"/>
  <c r="JJ78" i="4"/>
  <c r="GR54" i="4"/>
  <c r="GR32" i="4"/>
  <c r="EO78" i="4"/>
  <c r="DD54" i="4"/>
  <c r="P32" i="4"/>
  <c r="DD32" i="4"/>
  <c r="KF32" i="4"/>
  <c r="U78" i="4"/>
  <c r="P54" i="4"/>
  <c r="BZ78" i="4"/>
  <c r="BI54" i="4"/>
  <c r="LY54" i="4"/>
  <c r="LY32" i="4"/>
  <c r="LO78" i="4"/>
  <c r="IK54" i="4"/>
  <c r="IK32" i="4"/>
  <c r="BI32" i="4"/>
  <c r="GT78" i="4"/>
  <c r="EW54" i="4"/>
  <c r="EW32" i="4"/>
  <c r="GA78" i="4"/>
  <c r="EH54" i="4"/>
  <c r="BG78" i="4"/>
  <c r="AT54" i="4"/>
  <c r="AT32" i="4"/>
  <c r="LJ54" i="4"/>
  <c r="HV32" i="4"/>
  <c r="LJ32" i="4"/>
  <c r="KV78" i="4"/>
  <c r="HV54" i="4"/>
  <c r="EH32" i="4"/>
</calcChain>
</file>

<file path=xl/sharedStrings.xml><?xml version="1.0" encoding="utf-8"?>
<sst xmlns="http://schemas.openxmlformats.org/spreadsheetml/2006/main" count="322" uniqueCount="177">
  <si>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</si>
  <si>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</si>
  <si>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</si>
  <si>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</si>
  <si>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</si>
  <si>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</si>
  <si>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</si>
  <si>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</si>
  <si>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</si>
  <si>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</si>
  <si>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</si>
  <si>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</si>
  <si>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</si>
  <si>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</si>
  <si>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</si>
  <si>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</si>
  <si>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</si>
  <si>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</si>
  <si>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</si>
  <si>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</si>
  <si>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</si>
  <si>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</si>
  <si>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</si>
  <si>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</si>
  <si>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</si>
  <si>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</si>
  <si>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</si>
  <si>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</si>
  <si>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</si>
  <si>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</si>
  <si>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</si>
  <si>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</si>
  <si>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</si>
  <si>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</si>
  <si>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</si>
  <si>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</si>
  <si>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</si>
  <si>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</si>
  <si>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</si>
  <si>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</si>
  <si>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</si>
  <si>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</si>
  <si>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</si>
  <si>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</si>
  <si>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</si>
  <si>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</si>
  <si>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</si>
  <si>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</si>
  <si>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</si>
  <si>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</si>
  <si>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</si>
  <si>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</si>
  <si>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</si>
  <si>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</si>
  <si>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</si>
  <si>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</si>
  <si>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</si>
  <si>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</si>
  <si>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</si>
  <si>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</si>
  <si>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</si>
  <si>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</si>
  <si>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</si>
  <si>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</si>
  <si>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</si>
  <si>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</si>
  <si>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</si>
  <si>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</si>
  <si>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</si>
  <si>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</si>
  <si>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</si>
  <si>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</si>
  <si>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</si>
  <si>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</si>
  <si>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</si>
  <si>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</si>
  <si>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</si>
  <si>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</si>
  <si>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</si>
  <si>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</si>
  <si>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</si>
  <si>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</si>
  <si>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</si>
  <si>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</si>
  <si>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</si>
  <si>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</si>
  <si>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</si>
  <si>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</si>
  <si>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</si>
  <si>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</si>
  <si>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</si>
  <si>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</si>
  <si>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</si>
  <si>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</si>
  <si>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</si>
  <si>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</si>
  <si>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</si>
  <si>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</si>
  <si>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</si>
  <si>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</si>
  <si>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</si>
  <si>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</si>
  <si>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</si>
  <si>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</si>
  <si>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</si>
  <si>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</si>
  <si>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</si>
  <si>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</si>
  <si>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</si>
  <si>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</si>
  <si>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</si>
  <si>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</si>
  <si>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</si>
  <si>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</si>
  <si>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</si>
  <si>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</si>
  <si>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</si>
  <si>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</si>
  <si>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</si>
  <si>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</si>
  <si>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</si>
  <si>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</si>
  <si>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</si>
  <si>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</si>
  <si>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</si>
  <si>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</si>
  <si>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</si>
  <si>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</si>
  <si>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</si>
  <si>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</si>
  <si>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</si>
  <si>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</si>
  <si>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</si>
  <si>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</si>
  <si>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</si>
  <si>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</si>
  <si>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</si>
  <si>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</si>
  <si>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</si>
  <si>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</si>
  <si>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</si>
  <si>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</si>
  <si>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</si>
  <si>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</si>
  <si>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</si>
  <si>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</si>
  <si>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</si>
  <si>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</si>
  <si>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</si>
  <si>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</si>
  <si>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</si>
  <si>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</si>
  <si>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</si>
  <si>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</si>
  <si>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石川県</t>
  </si>
  <si>
    <t>能登町</t>
  </si>
  <si>
    <t>公立宇出津総合病院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</si>
  <si>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</si>
  <si>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</si>
  <si>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</si>
  <si>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</si>
  <si>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</si>
  <si>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</si>
  <si>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I 訓</t>
  </si>
  <si>
    <t>救 臨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</si>
  <si>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</si>
  <si>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</si>
  <si>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</si>
  <si>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</si>
  <si>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</si>
  <si>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</si>
  <si>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</si>
  <si>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</si>
  <si>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地域医療の基幹病院として、可能な限り当院で完結できるよう取組み、対応しきれない重篤な患者様や、専門的な治療を要する患者様については３次救急医療機関と緊密な連携により、必要な治療を切れ目なく受けられるようにし、地域包括ケア病床に加え、訪問診療や訪問看護で患者様をサポートし、都市圏から遠く離れていても、可能な限り格差のない医療の提供を行う。</t>
    <phoneticPr fontId="5"/>
  </si>
  <si>
    <t>平成30年度は経常収支比率、医業収支比率、病床利用率、材料費対医業収益比率は、類似病院平均値より高く、外来患者、入院患者1人1日当たり収益、職員給与費対医業収益比率は、類似病院平均値より低い。累積欠損金はなく経常収支比率を100％を維持したことで経営の健全性、効率性は概ね保たれていると考えている。平成30年度は、職員9名の減で給与費83,298千円が減少したが、循環器常勤医師の退職に伴い循環器患者数が減少し、病床利用率で0.9％減となった。令和元年度は、急性期病床数を120床から100床に変更し、職員配置による経費を削減し、経営の健全性を図っていく。</t>
    <rPh sb="143" eb="144">
      <t>カンガ</t>
    </rPh>
    <rPh sb="149" eb="151">
      <t>ヘイセイ</t>
    </rPh>
    <rPh sb="153" eb="155">
      <t>ネンド</t>
    </rPh>
    <rPh sb="157" eb="159">
      <t>ショクイン</t>
    </rPh>
    <rPh sb="160" eb="161">
      <t>メイ</t>
    </rPh>
    <rPh sb="164" eb="166">
      <t>キュウヨ</t>
    </rPh>
    <rPh sb="166" eb="167">
      <t>ヒ</t>
    </rPh>
    <rPh sb="173" eb="175">
      <t>センエン</t>
    </rPh>
    <rPh sb="176" eb="178">
      <t>ゲンショウ</t>
    </rPh>
    <rPh sb="182" eb="185">
      <t>ジュンカンキ</t>
    </rPh>
    <rPh sb="185" eb="187">
      <t>ジョウキン</t>
    </rPh>
    <rPh sb="187" eb="189">
      <t>イシ</t>
    </rPh>
    <rPh sb="190" eb="192">
      <t>タイショク</t>
    </rPh>
    <rPh sb="193" eb="194">
      <t>トモナ</t>
    </rPh>
    <rPh sb="195" eb="198">
      <t>ジュンカンキ</t>
    </rPh>
    <rPh sb="198" eb="201">
      <t>カンジャスウ</t>
    </rPh>
    <rPh sb="202" eb="204">
      <t>ゲンショウ</t>
    </rPh>
    <rPh sb="206" eb="208">
      <t>ビョウショウ</t>
    </rPh>
    <rPh sb="208" eb="211">
      <t>リヨウリツ</t>
    </rPh>
    <rPh sb="216" eb="217">
      <t>ゲン</t>
    </rPh>
    <rPh sb="222" eb="224">
      <t>レイワ</t>
    </rPh>
    <rPh sb="224" eb="226">
      <t>ガンネン</t>
    </rPh>
    <rPh sb="226" eb="227">
      <t>ド</t>
    </rPh>
    <rPh sb="229" eb="232">
      <t>キュウセイキ</t>
    </rPh>
    <rPh sb="232" eb="235">
      <t>ビョウショウスウ</t>
    </rPh>
    <rPh sb="239" eb="240">
      <t>トコ</t>
    </rPh>
    <rPh sb="245" eb="246">
      <t>トコ</t>
    </rPh>
    <rPh sb="247" eb="249">
      <t>ヘンコウ</t>
    </rPh>
    <rPh sb="251" eb="253">
      <t>ショクイン</t>
    </rPh>
    <rPh sb="253" eb="255">
      <t>ハイチ</t>
    </rPh>
    <rPh sb="258" eb="260">
      <t>ケイヒ</t>
    </rPh>
    <rPh sb="261" eb="263">
      <t>サクゲン</t>
    </rPh>
    <rPh sb="265" eb="267">
      <t>ケイエイ</t>
    </rPh>
    <rPh sb="268" eb="270">
      <t>ケンゼン</t>
    </rPh>
    <rPh sb="270" eb="271">
      <t>セイ</t>
    </rPh>
    <rPh sb="272" eb="273">
      <t>ハカ</t>
    </rPh>
    <phoneticPr fontId="5"/>
  </si>
  <si>
    <t>1床当たりの有形固定資産については、平成2年度に当病院（188床分）が改築され、平成30年度末は、120床としており、1床あたりの有形固定資産は、全国平均、類似病院平均値より高いと考えている。また改築から28年経過しており、有形固定資産減価償却率、機械備品減価償却率についても、全国平均、類似病院平均値より高いことから、有形固定資産の老朽化が進んでおり、計画的な施設改修や器械備品の更新に取り組んでいく。</t>
    <rPh sb="40" eb="42">
      <t>ヘイセイ</t>
    </rPh>
    <rPh sb="44" eb="46">
      <t>ネンド</t>
    </rPh>
    <rPh sb="46" eb="47">
      <t>マツ</t>
    </rPh>
    <rPh sb="60" eb="61">
      <t>トコ</t>
    </rPh>
    <rPh sb="65" eb="67">
      <t>ユウケイ</t>
    </rPh>
    <rPh sb="67" eb="69">
      <t>コテイ</t>
    </rPh>
    <rPh sb="69" eb="71">
      <t>シサン</t>
    </rPh>
    <rPh sb="90" eb="91">
      <t>カンガ</t>
    </rPh>
    <rPh sb="98" eb="100">
      <t>カイチク</t>
    </rPh>
    <rPh sb="104" eb="105">
      <t>ネン</t>
    </rPh>
    <rPh sb="105" eb="107">
      <t>ケイカ</t>
    </rPh>
    <rPh sb="160" eb="162">
      <t>ユウケイ</t>
    </rPh>
    <rPh sb="162" eb="164">
      <t>コテイ</t>
    </rPh>
    <rPh sb="164" eb="166">
      <t>シサン</t>
    </rPh>
    <rPh sb="167" eb="170">
      <t>ロウキュウカ</t>
    </rPh>
    <rPh sb="171" eb="172">
      <t>スス</t>
    </rPh>
    <rPh sb="183" eb="185">
      <t>カイシュウ</t>
    </rPh>
    <rPh sb="194" eb="195">
      <t>ト</t>
    </rPh>
    <rPh sb="196" eb="197">
      <t>ク</t>
    </rPh>
    <phoneticPr fontId="5"/>
  </si>
  <si>
    <t>平成30年度の経営状況は概ね健全であったと考えている。しかし、当病院の患者様の9割近くが能登町民であるため、入外来患者数は、能登町の人口に大きく左右されており、患者数は今後も引き続き減少する見込であるが、地域の基幹病院として「医療・保健・福祉」の総合的なサービスと格差のない医療の提供を行うため、今後も必要病床数の検討や医師、看護師、薬剤師の人材確保、計画的な施設改修、器械備品の更新に取り組んでいく。</t>
    <rPh sb="80" eb="83">
      <t>カンジャスウ</t>
    </rPh>
    <rPh sb="84" eb="86">
      <t>コンゴ</t>
    </rPh>
    <rPh sb="87" eb="88">
      <t>ヒ</t>
    </rPh>
    <rPh sb="89" eb="90">
      <t>ツヅ</t>
    </rPh>
    <rPh sb="91" eb="93">
      <t>ゲンショウ</t>
    </rPh>
    <rPh sb="95" eb="97">
      <t>ミコ</t>
    </rPh>
    <rPh sb="143" eb="144">
      <t>オコナ</t>
    </rPh>
    <rPh sb="148" eb="150">
      <t>コンゴ</t>
    </rPh>
    <rPh sb="151" eb="153">
      <t>ヒツヨウ</t>
    </rPh>
    <rPh sb="153" eb="155">
      <t>ビョウショウ</t>
    </rPh>
    <rPh sb="155" eb="156">
      <t>スウ</t>
    </rPh>
    <rPh sb="157" eb="159">
      <t>ケントウ</t>
    </rPh>
    <rPh sb="160" eb="162">
      <t>イシ</t>
    </rPh>
    <rPh sb="163" eb="166">
      <t>カンゴシ</t>
    </rPh>
    <rPh sb="167" eb="170">
      <t>ヤクザイシ</t>
    </rPh>
    <rPh sb="171" eb="173">
      <t>ジンザイ</t>
    </rPh>
    <rPh sb="173" eb="175">
      <t>カクホ</t>
    </rPh>
    <rPh sb="176" eb="179">
      <t>ケイカクテキ</t>
    </rPh>
    <rPh sb="180" eb="182">
      <t>シセツ</t>
    </rPh>
    <rPh sb="182" eb="184">
      <t>カイシュウ</t>
    </rPh>
    <rPh sb="185" eb="187">
      <t>キカイ</t>
    </rPh>
    <rPh sb="187" eb="189">
      <t>ビヒン</t>
    </rPh>
    <rPh sb="190" eb="192">
      <t>コウシン</t>
    </rPh>
    <rPh sb="193" eb="194">
      <t>ト</t>
    </rPh>
    <rPh sb="195" eb="196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</si>
</sst>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76.5</c:v>
                </c:pt>
                <c:pt idx="1">
                  <c:v>70.599999999999994</c:v>
                </c:pt>
                <c:pt idx="2">
                  <c:v>75.599999999999994</c:v>
                </c:pt>
                <c:pt idx="3">
                  <c:v>74</c:v>
                </c:pt>
                <c:pt idx="4">
                  <c:v>73.099999999999994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6-4EFA-A954-209CBA07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26-4EFA-A954-209CBA07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8267</c:v>
                </c:pt>
                <c:pt idx="1">
                  <c:v>8394</c:v>
                </c:pt>
                <c:pt idx="2">
                  <c:v>8760</c:v>
                </c:pt>
                <c:pt idx="3">
                  <c:v>8757</c:v>
                </c:pt>
                <c:pt idx="4">
                  <c:v>8586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C-44FC-A4F6-51651E30A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C-44FC-A4F6-51651E30A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32950</c:v>
                </c:pt>
                <c:pt idx="1">
                  <c:v>33734</c:v>
                </c:pt>
                <c:pt idx="2">
                  <c:v>32308</c:v>
                </c:pt>
                <c:pt idx="3">
                  <c:v>32817</c:v>
                </c:pt>
                <c:pt idx="4">
                  <c:v>32585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E-4523-A3A7-CDD993ADF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E-4523-A3A7-CDD993ADF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5-497C-852C-F09747173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5-497C-852C-F09747173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94</c:v>
                </c:pt>
                <c:pt idx="2">
                  <c:v>95.4</c:v>
                </c:pt>
                <c:pt idx="3">
                  <c:v>87</c:v>
                </c:pt>
                <c:pt idx="4">
                  <c:v>89.2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B-4196-8C0F-54601FABF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8B-4196-8C0F-54601FABF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108.3</c:v>
                </c:pt>
                <c:pt idx="1">
                  <c:v>103.4</c:v>
                </c:pt>
                <c:pt idx="2">
                  <c:v>105.2</c:v>
                </c:pt>
                <c:pt idx="3">
                  <c:v>102.7</c:v>
                </c:pt>
                <c:pt idx="4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E-4CF5-8843-18A4D9CD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E-4CF5-8843-18A4D9CD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50.6</c:v>
                </c:pt>
                <c:pt idx="1">
                  <c:v>53.9</c:v>
                </c:pt>
                <c:pt idx="2">
                  <c:v>56.5</c:v>
                </c:pt>
                <c:pt idx="3">
                  <c:v>59.8</c:v>
                </c:pt>
                <c:pt idx="4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A-44E9-8E27-35198AE5F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DA-44E9-8E27-35198AE5F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65.900000000000006</c:v>
                </c:pt>
                <c:pt idx="1">
                  <c:v>71.5</c:v>
                </c:pt>
                <c:pt idx="2">
                  <c:v>72.8</c:v>
                </c:pt>
                <c:pt idx="3">
                  <c:v>77.400000000000006</c:v>
                </c:pt>
                <c:pt idx="4">
                  <c:v>81.2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A-40C6-8E7E-470BEFC06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6A-40C6-8E7E-470BEFC06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47935550</c:v>
                </c:pt>
                <c:pt idx="1">
                  <c:v>48049292</c:v>
                </c:pt>
                <c:pt idx="2">
                  <c:v>48487767</c:v>
                </c:pt>
                <c:pt idx="3">
                  <c:v>48759292</c:v>
                </c:pt>
                <c:pt idx="4">
                  <c:v>48934500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B-4389-8677-C0C253039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CB-4389-8677-C0C253039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22.1</c:v>
                </c:pt>
                <c:pt idx="1">
                  <c:v>21.1</c:v>
                </c:pt>
                <c:pt idx="2">
                  <c:v>20.6</c:v>
                </c:pt>
                <c:pt idx="3">
                  <c:v>21.3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F-4C52-9809-4DB8C4CFF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F-4C52-9809-4DB8C4CFF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50.5</c:v>
                </c:pt>
                <c:pt idx="1">
                  <c:v>51.2</c:v>
                </c:pt>
                <c:pt idx="2">
                  <c:v>50.8</c:v>
                </c:pt>
                <c:pt idx="3">
                  <c:v>55.6</c:v>
                </c:pt>
                <c:pt idx="4">
                  <c:v>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4-4A58-A5D1-F467806E4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4-4A58-A5D1-F467806E4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="85" zoomScaleNormal="85" zoomScaleSheetLayoutView="70" workbookViewId="0"/>
  </sheetViews>
  <sheetFormatPr defaultColWidth="2.5703125" defaultRowHeight="13.5" x14ac:dyDescent="0.15"/>
  <cols>
    <col min="1" max="1" width="2" customWidth="1"/>
    <col min="2" max="2" width="0.85546875" customWidth="1"/>
    <col min="3" max="372" width="0.5703125" customWidth="1"/>
    <col min="373" max="373" width="2.28515625" customWidth="1"/>
    <col min="374" max="388" width="3" customWidth="1"/>
    <col min="393" max="393" width="0" hidden="1" customWidth="1"/>
    <col min="395" max="395" width="3.28515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2" t="str">
        <f>データ!H6</f>
        <v>石川県能登町　公立宇出津総合病院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91" t="str">
        <f>データ!K6</f>
        <v>当然財務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100床以上～200床未満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非設置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120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17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-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透 I 訓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臨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120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17397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10703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第２種該当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１０：１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120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120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 x14ac:dyDescent="0.15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172</v>
      </c>
      <c r="NN18" s="113"/>
      <c r="NO18" s="108" t="s">
        <v>38</v>
      </c>
      <c r="NP18" s="109"/>
      <c r="NQ18" s="109"/>
      <c r="NR18" s="112" t="s">
        <v>172</v>
      </c>
      <c r="NS18" s="113"/>
      <c r="NT18" s="108" t="s">
        <v>38</v>
      </c>
      <c r="NU18" s="109"/>
      <c r="NV18" s="109"/>
      <c r="NW18" s="112" t="s">
        <v>172</v>
      </c>
      <c r="NX18" s="113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173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30" t="s">
        <v>55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108.3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103.4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105.2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102.7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102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55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98.2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94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95.4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87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89.2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55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0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0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0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0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0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55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76.5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70.599999999999994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75.599999999999994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74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73.099999999999994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30" t="s">
        <v>57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96.9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98.3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96.7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96.6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97.2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57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85.4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85.3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84.2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83.9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84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57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112.9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118.9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119.5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116.9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117.1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57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68.3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67.900000000000006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69.8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69.7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70.099999999999994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62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64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40" t="s">
        <v>174</v>
      </c>
      <c r="NK39" s="141"/>
      <c r="NL39" s="141"/>
      <c r="NM39" s="141"/>
      <c r="NN39" s="141"/>
      <c r="NO39" s="141"/>
      <c r="NP39" s="141"/>
      <c r="NQ39" s="141"/>
      <c r="NR39" s="141"/>
      <c r="NS39" s="141"/>
      <c r="NT39" s="141"/>
      <c r="NU39" s="141"/>
      <c r="NV39" s="141"/>
      <c r="NW39" s="141"/>
      <c r="NX39" s="142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40"/>
      <c r="NK40" s="141"/>
      <c r="NL40" s="141"/>
      <c r="NM40" s="141"/>
      <c r="NN40" s="141"/>
      <c r="NO40" s="141"/>
      <c r="NP40" s="141"/>
      <c r="NQ40" s="141"/>
      <c r="NR40" s="141"/>
      <c r="NS40" s="141"/>
      <c r="NT40" s="141"/>
      <c r="NU40" s="141"/>
      <c r="NV40" s="141"/>
      <c r="NW40" s="141"/>
      <c r="NX40" s="142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40"/>
      <c r="NK41" s="141"/>
      <c r="NL41" s="141"/>
      <c r="NM41" s="141"/>
      <c r="NN41" s="141"/>
      <c r="NO41" s="141"/>
      <c r="NP41" s="141"/>
      <c r="NQ41" s="141"/>
      <c r="NR41" s="141"/>
      <c r="NS41" s="141"/>
      <c r="NT41" s="141"/>
      <c r="NU41" s="141"/>
      <c r="NV41" s="141"/>
      <c r="NW41" s="141"/>
      <c r="NX41" s="142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40"/>
      <c r="NK42" s="141"/>
      <c r="NL42" s="141"/>
      <c r="NM42" s="141"/>
      <c r="NN42" s="141"/>
      <c r="NO42" s="141"/>
      <c r="NP42" s="141"/>
      <c r="NQ42" s="141"/>
      <c r="NR42" s="141"/>
      <c r="NS42" s="141"/>
      <c r="NT42" s="141"/>
      <c r="NU42" s="141"/>
      <c r="NV42" s="141"/>
      <c r="NW42" s="141"/>
      <c r="NX42" s="142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40"/>
      <c r="NK43" s="141"/>
      <c r="NL43" s="141"/>
      <c r="NM43" s="141"/>
      <c r="NN43" s="141"/>
      <c r="NO43" s="141"/>
      <c r="NP43" s="141"/>
      <c r="NQ43" s="141"/>
      <c r="NR43" s="141"/>
      <c r="NS43" s="141"/>
      <c r="NT43" s="141"/>
      <c r="NU43" s="141"/>
      <c r="NV43" s="141"/>
      <c r="NW43" s="141"/>
      <c r="NX43" s="142"/>
      <c r="OC43" s="28" t="s">
        <v>69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40"/>
      <c r="NK44" s="141"/>
      <c r="NL44" s="141"/>
      <c r="NM44" s="141"/>
      <c r="NN44" s="141"/>
      <c r="NO44" s="141"/>
      <c r="NP44" s="141"/>
      <c r="NQ44" s="141"/>
      <c r="NR44" s="141"/>
      <c r="NS44" s="141"/>
      <c r="NT44" s="141"/>
      <c r="NU44" s="141"/>
      <c r="NV44" s="141"/>
      <c r="NW44" s="141"/>
      <c r="NX44" s="142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40"/>
      <c r="NK45" s="141"/>
      <c r="NL45" s="141"/>
      <c r="NM45" s="141"/>
      <c r="NN45" s="141"/>
      <c r="NO45" s="141"/>
      <c r="NP45" s="141"/>
      <c r="NQ45" s="141"/>
      <c r="NR45" s="141"/>
      <c r="NS45" s="141"/>
      <c r="NT45" s="141"/>
      <c r="NU45" s="141"/>
      <c r="NV45" s="141"/>
      <c r="NW45" s="141"/>
      <c r="NX45" s="142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40"/>
      <c r="NK46" s="141"/>
      <c r="NL46" s="141"/>
      <c r="NM46" s="141"/>
      <c r="NN46" s="141"/>
      <c r="NO46" s="141"/>
      <c r="NP46" s="141"/>
      <c r="NQ46" s="141"/>
      <c r="NR46" s="141"/>
      <c r="NS46" s="141"/>
      <c r="NT46" s="141"/>
      <c r="NU46" s="141"/>
      <c r="NV46" s="141"/>
      <c r="NW46" s="141"/>
      <c r="NX46" s="142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40"/>
      <c r="NK47" s="141"/>
      <c r="NL47" s="141"/>
      <c r="NM47" s="141"/>
      <c r="NN47" s="141"/>
      <c r="NO47" s="141"/>
      <c r="NP47" s="141"/>
      <c r="NQ47" s="141"/>
      <c r="NR47" s="141"/>
      <c r="NS47" s="141"/>
      <c r="NT47" s="141"/>
      <c r="NU47" s="141"/>
      <c r="NV47" s="141"/>
      <c r="NW47" s="141"/>
      <c r="NX47" s="142"/>
      <c r="OC47" s="28" t="s">
        <v>73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40"/>
      <c r="NK48" s="141"/>
      <c r="NL48" s="141"/>
      <c r="NM48" s="141"/>
      <c r="NN48" s="141"/>
      <c r="NO48" s="141"/>
      <c r="NP48" s="141"/>
      <c r="NQ48" s="141"/>
      <c r="NR48" s="141"/>
      <c r="NS48" s="141"/>
      <c r="NT48" s="141"/>
      <c r="NU48" s="141"/>
      <c r="NV48" s="141"/>
      <c r="NW48" s="141"/>
      <c r="NX48" s="142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40"/>
      <c r="NK49" s="141"/>
      <c r="NL49" s="141"/>
      <c r="NM49" s="141"/>
      <c r="NN49" s="141"/>
      <c r="NO49" s="141"/>
      <c r="NP49" s="141"/>
      <c r="NQ49" s="141"/>
      <c r="NR49" s="141"/>
      <c r="NS49" s="141"/>
      <c r="NT49" s="141"/>
      <c r="NU49" s="141"/>
      <c r="NV49" s="141"/>
      <c r="NW49" s="141"/>
      <c r="NX49" s="142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40"/>
      <c r="NK50" s="141"/>
      <c r="NL50" s="141"/>
      <c r="NM50" s="141"/>
      <c r="NN50" s="141"/>
      <c r="NO50" s="141"/>
      <c r="NP50" s="141"/>
      <c r="NQ50" s="141"/>
      <c r="NR50" s="141"/>
      <c r="NS50" s="141"/>
      <c r="NT50" s="141"/>
      <c r="NU50" s="141"/>
      <c r="NV50" s="141"/>
      <c r="NW50" s="141"/>
      <c r="NX50" s="142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3"/>
      <c r="NK51" s="144"/>
      <c r="NL51" s="144"/>
      <c r="NM51" s="144"/>
      <c r="NN51" s="144"/>
      <c r="NO51" s="144"/>
      <c r="NP51" s="144"/>
      <c r="NQ51" s="144"/>
      <c r="NR51" s="144"/>
      <c r="NS51" s="144"/>
      <c r="NT51" s="144"/>
      <c r="NU51" s="144"/>
      <c r="NV51" s="144"/>
      <c r="NW51" s="144"/>
      <c r="NX51" s="145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78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40" t="s">
        <v>175</v>
      </c>
      <c r="NK54" s="141"/>
      <c r="NL54" s="141"/>
      <c r="NM54" s="141"/>
      <c r="NN54" s="141"/>
      <c r="NO54" s="141"/>
      <c r="NP54" s="141"/>
      <c r="NQ54" s="141"/>
      <c r="NR54" s="141"/>
      <c r="NS54" s="141"/>
      <c r="NT54" s="141"/>
      <c r="NU54" s="141"/>
      <c r="NV54" s="141"/>
      <c r="NW54" s="141"/>
      <c r="NX54" s="142"/>
    </row>
    <row r="55" spans="1:395" ht="13.5" customHeight="1" x14ac:dyDescent="0.15">
      <c r="A55" s="2"/>
      <c r="B55" s="25"/>
      <c r="C55" s="5"/>
      <c r="D55" s="5"/>
      <c r="E55" s="5"/>
      <c r="F55" s="5"/>
      <c r="G55" s="130" t="s">
        <v>55</v>
      </c>
      <c r="H55" s="130"/>
      <c r="I55" s="130"/>
      <c r="J55" s="130"/>
      <c r="K55" s="130"/>
      <c r="L55" s="130"/>
      <c r="M55" s="130"/>
      <c r="N55" s="130"/>
      <c r="O55" s="130"/>
      <c r="P55" s="146">
        <f>データ!BZ7</f>
        <v>32950</v>
      </c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8"/>
      <c r="AE55" s="146">
        <f>データ!CA7</f>
        <v>33734</v>
      </c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8"/>
      <c r="AT55" s="146">
        <f>データ!CB7</f>
        <v>32308</v>
      </c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8"/>
      <c r="BI55" s="146">
        <f>データ!CC7</f>
        <v>32817</v>
      </c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8"/>
      <c r="BX55" s="146">
        <f>データ!CD7</f>
        <v>32585</v>
      </c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8"/>
      <c r="CO55" s="5"/>
      <c r="CP55" s="5"/>
      <c r="CQ55" s="5"/>
      <c r="CR55" s="5"/>
      <c r="CS55" s="5"/>
      <c r="CT55" s="5"/>
      <c r="CU55" s="130" t="s">
        <v>55</v>
      </c>
      <c r="CV55" s="130"/>
      <c r="CW55" s="130"/>
      <c r="CX55" s="130"/>
      <c r="CY55" s="130"/>
      <c r="CZ55" s="130"/>
      <c r="DA55" s="130"/>
      <c r="DB55" s="130"/>
      <c r="DC55" s="130"/>
      <c r="DD55" s="146">
        <f>データ!CK7</f>
        <v>8267</v>
      </c>
      <c r="DE55" s="147"/>
      <c r="DF55" s="147"/>
      <c r="DG55" s="147"/>
      <c r="DH55" s="147"/>
      <c r="DI55" s="147"/>
      <c r="DJ55" s="147"/>
      <c r="DK55" s="147"/>
      <c r="DL55" s="147"/>
      <c r="DM55" s="147"/>
      <c r="DN55" s="147"/>
      <c r="DO55" s="147"/>
      <c r="DP55" s="147"/>
      <c r="DQ55" s="147"/>
      <c r="DR55" s="148"/>
      <c r="DS55" s="146">
        <f>データ!CL7</f>
        <v>8394</v>
      </c>
      <c r="DT55" s="147"/>
      <c r="DU55" s="147"/>
      <c r="DV55" s="147"/>
      <c r="DW55" s="147"/>
      <c r="DX55" s="147"/>
      <c r="DY55" s="147"/>
      <c r="DZ55" s="147"/>
      <c r="EA55" s="147"/>
      <c r="EB55" s="147"/>
      <c r="EC55" s="147"/>
      <c r="ED55" s="147"/>
      <c r="EE55" s="147"/>
      <c r="EF55" s="147"/>
      <c r="EG55" s="148"/>
      <c r="EH55" s="146">
        <f>データ!CM7</f>
        <v>8760</v>
      </c>
      <c r="EI55" s="147"/>
      <c r="EJ55" s="147"/>
      <c r="EK55" s="147"/>
      <c r="EL55" s="147"/>
      <c r="EM55" s="147"/>
      <c r="EN55" s="147"/>
      <c r="EO55" s="147"/>
      <c r="EP55" s="147"/>
      <c r="EQ55" s="147"/>
      <c r="ER55" s="147"/>
      <c r="ES55" s="147"/>
      <c r="ET55" s="147"/>
      <c r="EU55" s="147"/>
      <c r="EV55" s="148"/>
      <c r="EW55" s="146">
        <f>データ!CN7</f>
        <v>8757</v>
      </c>
      <c r="EX55" s="147"/>
      <c r="EY55" s="147"/>
      <c r="EZ55" s="147"/>
      <c r="FA55" s="147"/>
      <c r="FB55" s="147"/>
      <c r="FC55" s="147"/>
      <c r="FD55" s="147"/>
      <c r="FE55" s="147"/>
      <c r="FF55" s="147"/>
      <c r="FG55" s="147"/>
      <c r="FH55" s="147"/>
      <c r="FI55" s="147"/>
      <c r="FJ55" s="147"/>
      <c r="FK55" s="148"/>
      <c r="FL55" s="146">
        <f>データ!CO7</f>
        <v>8586</v>
      </c>
      <c r="FM55" s="147"/>
      <c r="FN55" s="147"/>
      <c r="FO55" s="147"/>
      <c r="FP55" s="147"/>
      <c r="FQ55" s="147"/>
      <c r="FR55" s="147"/>
      <c r="FS55" s="147"/>
      <c r="FT55" s="147"/>
      <c r="FU55" s="147"/>
      <c r="FV55" s="147"/>
      <c r="FW55" s="147"/>
      <c r="FX55" s="147"/>
      <c r="FY55" s="147"/>
      <c r="FZ55" s="148"/>
      <c r="GA55" s="5"/>
      <c r="GB55" s="5"/>
      <c r="GC55" s="5"/>
      <c r="GD55" s="5"/>
      <c r="GE55" s="5"/>
      <c r="GF55" s="5"/>
      <c r="GG55" s="5"/>
      <c r="GH55" s="5"/>
      <c r="GI55" s="130" t="s">
        <v>55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50.5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51.2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50.8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55.6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55.7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55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22.1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21.1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20.6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21.3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20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40"/>
      <c r="NK55" s="141"/>
      <c r="NL55" s="141"/>
      <c r="NM55" s="141"/>
      <c r="NN55" s="141"/>
      <c r="NO55" s="141"/>
      <c r="NP55" s="141"/>
      <c r="NQ55" s="141"/>
      <c r="NR55" s="141"/>
      <c r="NS55" s="141"/>
      <c r="NT55" s="141"/>
      <c r="NU55" s="141"/>
      <c r="NV55" s="141"/>
      <c r="NW55" s="141"/>
      <c r="NX55" s="142"/>
    </row>
    <row r="56" spans="1:395" ht="13.5" customHeight="1" x14ac:dyDescent="0.15">
      <c r="A56" s="2"/>
      <c r="B56" s="25"/>
      <c r="C56" s="5"/>
      <c r="D56" s="5"/>
      <c r="E56" s="5"/>
      <c r="F56" s="5"/>
      <c r="G56" s="130" t="s">
        <v>57</v>
      </c>
      <c r="H56" s="130"/>
      <c r="I56" s="130"/>
      <c r="J56" s="130"/>
      <c r="K56" s="130"/>
      <c r="L56" s="130"/>
      <c r="M56" s="130"/>
      <c r="N56" s="130"/>
      <c r="O56" s="130"/>
      <c r="P56" s="146">
        <f>データ!CE7</f>
        <v>32431</v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8"/>
      <c r="AE56" s="146">
        <f>データ!CF7</f>
        <v>32532</v>
      </c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8"/>
      <c r="AT56" s="146">
        <f>データ!CG7</f>
        <v>33492</v>
      </c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8"/>
      <c r="BI56" s="146">
        <f>データ!CH7</f>
        <v>34136</v>
      </c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8"/>
      <c r="BX56" s="146">
        <f>データ!CI7</f>
        <v>34924</v>
      </c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8"/>
      <c r="CO56" s="5"/>
      <c r="CP56" s="5"/>
      <c r="CQ56" s="5"/>
      <c r="CR56" s="5"/>
      <c r="CS56" s="5"/>
      <c r="CT56" s="5"/>
      <c r="CU56" s="130" t="s">
        <v>57</v>
      </c>
      <c r="CV56" s="130"/>
      <c r="CW56" s="130"/>
      <c r="CX56" s="130"/>
      <c r="CY56" s="130"/>
      <c r="CZ56" s="130"/>
      <c r="DA56" s="130"/>
      <c r="DB56" s="130"/>
      <c r="DC56" s="130"/>
      <c r="DD56" s="146">
        <f>データ!CP7</f>
        <v>9726</v>
      </c>
      <c r="DE56" s="147"/>
      <c r="DF56" s="147"/>
      <c r="DG56" s="147"/>
      <c r="DH56" s="147"/>
      <c r="DI56" s="147"/>
      <c r="DJ56" s="147"/>
      <c r="DK56" s="147"/>
      <c r="DL56" s="147"/>
      <c r="DM56" s="147"/>
      <c r="DN56" s="147"/>
      <c r="DO56" s="147"/>
      <c r="DP56" s="147"/>
      <c r="DQ56" s="147"/>
      <c r="DR56" s="148"/>
      <c r="DS56" s="146">
        <f>データ!CQ7</f>
        <v>10037</v>
      </c>
      <c r="DT56" s="147"/>
      <c r="DU56" s="147"/>
      <c r="DV56" s="147"/>
      <c r="DW56" s="147"/>
      <c r="DX56" s="147"/>
      <c r="DY56" s="147"/>
      <c r="DZ56" s="147"/>
      <c r="EA56" s="147"/>
      <c r="EB56" s="147"/>
      <c r="EC56" s="147"/>
      <c r="ED56" s="147"/>
      <c r="EE56" s="147"/>
      <c r="EF56" s="147"/>
      <c r="EG56" s="148"/>
      <c r="EH56" s="146">
        <f>データ!CR7</f>
        <v>9976</v>
      </c>
      <c r="EI56" s="147"/>
      <c r="EJ56" s="147"/>
      <c r="EK56" s="147"/>
      <c r="EL56" s="147"/>
      <c r="EM56" s="147"/>
      <c r="EN56" s="147"/>
      <c r="EO56" s="147"/>
      <c r="EP56" s="147"/>
      <c r="EQ56" s="147"/>
      <c r="ER56" s="147"/>
      <c r="ES56" s="147"/>
      <c r="ET56" s="147"/>
      <c r="EU56" s="147"/>
      <c r="EV56" s="148"/>
      <c r="EW56" s="146">
        <f>データ!CS7</f>
        <v>10130</v>
      </c>
      <c r="EX56" s="147"/>
      <c r="EY56" s="147"/>
      <c r="EZ56" s="147"/>
      <c r="FA56" s="147"/>
      <c r="FB56" s="147"/>
      <c r="FC56" s="147"/>
      <c r="FD56" s="147"/>
      <c r="FE56" s="147"/>
      <c r="FF56" s="147"/>
      <c r="FG56" s="147"/>
      <c r="FH56" s="147"/>
      <c r="FI56" s="147"/>
      <c r="FJ56" s="147"/>
      <c r="FK56" s="148"/>
      <c r="FL56" s="146">
        <f>データ!CT7</f>
        <v>10244</v>
      </c>
      <c r="FM56" s="147"/>
      <c r="FN56" s="147"/>
      <c r="FO56" s="147"/>
      <c r="FP56" s="147"/>
      <c r="FQ56" s="147"/>
      <c r="FR56" s="147"/>
      <c r="FS56" s="147"/>
      <c r="FT56" s="147"/>
      <c r="FU56" s="147"/>
      <c r="FV56" s="147"/>
      <c r="FW56" s="147"/>
      <c r="FX56" s="147"/>
      <c r="FY56" s="147"/>
      <c r="FZ56" s="148"/>
      <c r="GA56" s="5"/>
      <c r="GB56" s="5"/>
      <c r="GC56" s="5"/>
      <c r="GD56" s="5"/>
      <c r="GE56" s="5"/>
      <c r="GF56" s="5"/>
      <c r="GG56" s="5"/>
      <c r="GH56" s="5"/>
      <c r="GI56" s="130" t="s">
        <v>57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62.1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62.5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63.4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63.4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63.7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57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18.899999999999999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19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18.7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18.3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17.7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40"/>
      <c r="NK56" s="141"/>
      <c r="NL56" s="141"/>
      <c r="NM56" s="141"/>
      <c r="NN56" s="141"/>
      <c r="NO56" s="141"/>
      <c r="NP56" s="141"/>
      <c r="NQ56" s="141"/>
      <c r="NR56" s="141"/>
      <c r="NS56" s="141"/>
      <c r="NT56" s="141"/>
      <c r="NU56" s="141"/>
      <c r="NV56" s="141"/>
      <c r="NW56" s="141"/>
      <c r="NX56" s="142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40"/>
      <c r="NK57" s="141"/>
      <c r="NL57" s="141"/>
      <c r="NM57" s="141"/>
      <c r="NN57" s="141"/>
      <c r="NO57" s="141"/>
      <c r="NP57" s="141"/>
      <c r="NQ57" s="141"/>
      <c r="NR57" s="141"/>
      <c r="NS57" s="141"/>
      <c r="NT57" s="141"/>
      <c r="NU57" s="141"/>
      <c r="NV57" s="141"/>
      <c r="NW57" s="141"/>
      <c r="NX57" s="142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40"/>
      <c r="NK58" s="141"/>
      <c r="NL58" s="141"/>
      <c r="NM58" s="141"/>
      <c r="NN58" s="141"/>
      <c r="NO58" s="141"/>
      <c r="NP58" s="141"/>
      <c r="NQ58" s="141"/>
      <c r="NR58" s="141"/>
      <c r="NS58" s="141"/>
      <c r="NT58" s="141"/>
      <c r="NU58" s="141"/>
      <c r="NV58" s="141"/>
      <c r="NW58" s="141"/>
      <c r="NX58" s="142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40"/>
      <c r="NK59" s="141"/>
      <c r="NL59" s="141"/>
      <c r="NM59" s="141"/>
      <c r="NN59" s="141"/>
      <c r="NO59" s="141"/>
      <c r="NP59" s="141"/>
      <c r="NQ59" s="141"/>
      <c r="NR59" s="141"/>
      <c r="NS59" s="141"/>
      <c r="NT59" s="141"/>
      <c r="NU59" s="141"/>
      <c r="NV59" s="141"/>
      <c r="NW59" s="141"/>
      <c r="NX59" s="142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40"/>
      <c r="NK60" s="141"/>
      <c r="NL60" s="141"/>
      <c r="NM60" s="141"/>
      <c r="NN60" s="141"/>
      <c r="NO60" s="141"/>
      <c r="NP60" s="141"/>
      <c r="NQ60" s="141"/>
      <c r="NR60" s="141"/>
      <c r="NS60" s="141"/>
      <c r="NT60" s="141"/>
      <c r="NU60" s="141"/>
      <c r="NV60" s="141"/>
      <c r="NW60" s="141"/>
      <c r="NX60" s="142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40"/>
      <c r="NK61" s="141"/>
      <c r="NL61" s="141"/>
      <c r="NM61" s="141"/>
      <c r="NN61" s="141"/>
      <c r="NO61" s="141"/>
      <c r="NP61" s="141"/>
      <c r="NQ61" s="141"/>
      <c r="NR61" s="141"/>
      <c r="NS61" s="141"/>
      <c r="NT61" s="141"/>
      <c r="NU61" s="141"/>
      <c r="NV61" s="141"/>
      <c r="NW61" s="141"/>
      <c r="NX61" s="142"/>
    </row>
    <row r="62" spans="1:395" ht="13.5" customHeight="1" x14ac:dyDescent="0.15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40"/>
      <c r="NK62" s="141"/>
      <c r="NL62" s="141"/>
      <c r="NM62" s="141"/>
      <c r="NN62" s="141"/>
      <c r="NO62" s="141"/>
      <c r="NP62" s="141"/>
      <c r="NQ62" s="141"/>
      <c r="NR62" s="141"/>
      <c r="NS62" s="141"/>
      <c r="NT62" s="141"/>
      <c r="NU62" s="141"/>
      <c r="NV62" s="141"/>
      <c r="NW62" s="141"/>
      <c r="NX62" s="142"/>
    </row>
    <row r="63" spans="1:395" ht="13.5" customHeight="1" x14ac:dyDescent="0.15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40"/>
      <c r="NK63" s="141"/>
      <c r="NL63" s="141"/>
      <c r="NM63" s="141"/>
      <c r="NN63" s="141"/>
      <c r="NO63" s="141"/>
      <c r="NP63" s="141"/>
      <c r="NQ63" s="141"/>
      <c r="NR63" s="141"/>
      <c r="NS63" s="141"/>
      <c r="NT63" s="141"/>
      <c r="NU63" s="141"/>
      <c r="NV63" s="141"/>
      <c r="NW63" s="141"/>
      <c r="NX63" s="142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40"/>
      <c r="NK64" s="141"/>
      <c r="NL64" s="141"/>
      <c r="NM64" s="141"/>
      <c r="NN64" s="141"/>
      <c r="NO64" s="141"/>
      <c r="NP64" s="141"/>
      <c r="NQ64" s="141"/>
      <c r="NR64" s="141"/>
      <c r="NS64" s="141"/>
      <c r="NT64" s="141"/>
      <c r="NU64" s="141"/>
      <c r="NV64" s="141"/>
      <c r="NW64" s="141"/>
      <c r="NX64" s="142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40"/>
      <c r="NK65" s="141"/>
      <c r="NL65" s="141"/>
      <c r="NM65" s="141"/>
      <c r="NN65" s="141"/>
      <c r="NO65" s="141"/>
      <c r="NP65" s="141"/>
      <c r="NQ65" s="141"/>
      <c r="NR65" s="141"/>
      <c r="NS65" s="141"/>
      <c r="NT65" s="141"/>
      <c r="NU65" s="141"/>
      <c r="NV65" s="141"/>
      <c r="NW65" s="141"/>
      <c r="NX65" s="142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40"/>
      <c r="NK66" s="141"/>
      <c r="NL66" s="141"/>
      <c r="NM66" s="141"/>
      <c r="NN66" s="141"/>
      <c r="NO66" s="141"/>
      <c r="NP66" s="141"/>
      <c r="NQ66" s="141"/>
      <c r="NR66" s="141"/>
      <c r="NS66" s="141"/>
      <c r="NT66" s="141"/>
      <c r="NU66" s="141"/>
      <c r="NV66" s="141"/>
      <c r="NW66" s="141"/>
      <c r="NX66" s="142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43"/>
      <c r="NK67" s="144"/>
      <c r="NL67" s="144"/>
      <c r="NM67" s="144"/>
      <c r="NN67" s="144"/>
      <c r="NO67" s="144"/>
      <c r="NP67" s="144"/>
      <c r="NQ67" s="144"/>
      <c r="NR67" s="144"/>
      <c r="NS67" s="144"/>
      <c r="NT67" s="144"/>
      <c r="NU67" s="144"/>
      <c r="NV67" s="144"/>
      <c r="NW67" s="144"/>
      <c r="NX67" s="145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80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0" t="s">
        <v>176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9">
        <f>データ!$B$11</f>
        <v>41640</v>
      </c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>
        <f>データ!$C$11</f>
        <v>42005</v>
      </c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>
        <f>データ!$D$11</f>
        <v>42370</v>
      </c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>
        <f>データ!$E$11</f>
        <v>42736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>
        <f>データ!$F$11</f>
        <v>43101</v>
      </c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9">
        <f>データ!$B$11</f>
        <v>41640</v>
      </c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>
        <f>データ!$C$11</f>
        <v>42005</v>
      </c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>
        <f>データ!$D$11</f>
        <v>42370</v>
      </c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>
        <f>データ!$E$11</f>
        <v>42736</v>
      </c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>
        <f>データ!$F$11</f>
        <v>43101</v>
      </c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9">
        <f>データ!$B$11</f>
        <v>41640</v>
      </c>
      <c r="JK78" s="149"/>
      <c r="JL78" s="149"/>
      <c r="JM78" s="149"/>
      <c r="JN78" s="149"/>
      <c r="JO78" s="149"/>
      <c r="JP78" s="149"/>
      <c r="JQ78" s="149"/>
      <c r="JR78" s="149"/>
      <c r="JS78" s="149"/>
      <c r="JT78" s="149"/>
      <c r="JU78" s="149"/>
      <c r="JV78" s="149"/>
      <c r="JW78" s="149"/>
      <c r="JX78" s="149"/>
      <c r="JY78" s="149"/>
      <c r="JZ78" s="149"/>
      <c r="KA78" s="149"/>
      <c r="KB78" s="149"/>
      <c r="KC78" s="149">
        <f>データ!$C$11</f>
        <v>42005</v>
      </c>
      <c r="KD78" s="149"/>
      <c r="KE78" s="149"/>
      <c r="KF78" s="149"/>
      <c r="KG78" s="149"/>
      <c r="KH78" s="149"/>
      <c r="KI78" s="149"/>
      <c r="KJ78" s="149"/>
      <c r="KK78" s="149"/>
      <c r="KL78" s="149"/>
      <c r="KM78" s="149"/>
      <c r="KN78" s="149"/>
      <c r="KO78" s="149"/>
      <c r="KP78" s="149"/>
      <c r="KQ78" s="149"/>
      <c r="KR78" s="149"/>
      <c r="KS78" s="149"/>
      <c r="KT78" s="149"/>
      <c r="KU78" s="149"/>
      <c r="KV78" s="149">
        <f>データ!$D$11</f>
        <v>42370</v>
      </c>
      <c r="KW78" s="149"/>
      <c r="KX78" s="149"/>
      <c r="KY78" s="149"/>
      <c r="KZ78" s="149"/>
      <c r="LA78" s="149"/>
      <c r="LB78" s="149"/>
      <c r="LC78" s="149"/>
      <c r="LD78" s="149"/>
      <c r="LE78" s="149"/>
      <c r="LF78" s="149"/>
      <c r="LG78" s="149"/>
      <c r="LH78" s="149"/>
      <c r="LI78" s="149"/>
      <c r="LJ78" s="149"/>
      <c r="LK78" s="149"/>
      <c r="LL78" s="149"/>
      <c r="LM78" s="149"/>
      <c r="LN78" s="149"/>
      <c r="LO78" s="149">
        <f>データ!$E$11</f>
        <v>42736</v>
      </c>
      <c r="LP78" s="149"/>
      <c r="LQ78" s="149"/>
      <c r="LR78" s="149"/>
      <c r="LS78" s="149"/>
      <c r="LT78" s="149"/>
      <c r="LU78" s="149"/>
      <c r="LV78" s="149"/>
      <c r="LW78" s="149"/>
      <c r="LX78" s="149"/>
      <c r="LY78" s="149"/>
      <c r="LZ78" s="149"/>
      <c r="MA78" s="149"/>
      <c r="MB78" s="149"/>
      <c r="MC78" s="149"/>
      <c r="MD78" s="149"/>
      <c r="ME78" s="149"/>
      <c r="MF78" s="149"/>
      <c r="MG78" s="149"/>
      <c r="MH78" s="149">
        <f>データ!$F$11</f>
        <v>43101</v>
      </c>
      <c r="MI78" s="149"/>
      <c r="MJ78" s="149"/>
      <c r="MK78" s="149"/>
      <c r="ML78" s="149"/>
      <c r="MM78" s="149"/>
      <c r="MN78" s="149"/>
      <c r="MO78" s="149"/>
      <c r="MP78" s="149"/>
      <c r="MQ78" s="149"/>
      <c r="MR78" s="149"/>
      <c r="MS78" s="149"/>
      <c r="MT78" s="149"/>
      <c r="MU78" s="149"/>
      <c r="MV78" s="149"/>
      <c r="MW78" s="149"/>
      <c r="MX78" s="149"/>
      <c r="MY78" s="149"/>
      <c r="MZ78" s="149"/>
      <c r="NA78" s="5"/>
      <c r="NB78" s="5"/>
      <c r="NC78" s="5"/>
      <c r="ND78" s="5"/>
      <c r="NE78" s="5"/>
      <c r="NF78" s="5"/>
      <c r="NG78" s="41"/>
      <c r="NH78" s="27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150" t="s">
        <v>55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データ!DR7</f>
        <v>50.6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>
        <f>データ!DS7</f>
        <v>53.9</v>
      </c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>
        <f>データ!DT7</f>
        <v>56.5</v>
      </c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>
        <f>データ!DU7</f>
        <v>59.8</v>
      </c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>
        <f>データ!DV7</f>
        <v>62.8</v>
      </c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0" t="s">
        <v>55</v>
      </c>
      <c r="EE79" s="151"/>
      <c r="EF79" s="151"/>
      <c r="EG79" s="151"/>
      <c r="EH79" s="151"/>
      <c r="EI79" s="151"/>
      <c r="EJ79" s="151"/>
      <c r="EK79" s="151"/>
      <c r="EL79" s="151"/>
      <c r="EM79" s="151"/>
      <c r="EN79" s="152"/>
      <c r="EO79" s="153">
        <f>データ!EC7</f>
        <v>65.900000000000006</v>
      </c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>
        <f>データ!ED7</f>
        <v>71.5</v>
      </c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>
        <f>データ!EE7</f>
        <v>72.8</v>
      </c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>
        <f>データ!EF7</f>
        <v>77.400000000000006</v>
      </c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>
        <f>データ!EG7</f>
        <v>81.2</v>
      </c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0" t="s">
        <v>55</v>
      </c>
      <c r="IZ79" s="151"/>
      <c r="JA79" s="151"/>
      <c r="JB79" s="151"/>
      <c r="JC79" s="151"/>
      <c r="JD79" s="151"/>
      <c r="JE79" s="151"/>
      <c r="JF79" s="151"/>
      <c r="JG79" s="151"/>
      <c r="JH79" s="151"/>
      <c r="JI79" s="152"/>
      <c r="JJ79" s="154">
        <f>データ!EN7</f>
        <v>47935550</v>
      </c>
      <c r="JK79" s="154"/>
      <c r="JL79" s="154"/>
      <c r="JM79" s="154"/>
      <c r="JN79" s="154"/>
      <c r="JO79" s="154"/>
      <c r="JP79" s="154"/>
      <c r="JQ79" s="154"/>
      <c r="JR79" s="154"/>
      <c r="JS79" s="154"/>
      <c r="JT79" s="154"/>
      <c r="JU79" s="154"/>
      <c r="JV79" s="154"/>
      <c r="JW79" s="154"/>
      <c r="JX79" s="154"/>
      <c r="JY79" s="154"/>
      <c r="JZ79" s="154"/>
      <c r="KA79" s="154"/>
      <c r="KB79" s="154"/>
      <c r="KC79" s="154">
        <f>データ!EO7</f>
        <v>48049292</v>
      </c>
      <c r="KD79" s="154"/>
      <c r="KE79" s="154"/>
      <c r="KF79" s="154"/>
      <c r="KG79" s="154"/>
      <c r="KH79" s="154"/>
      <c r="KI79" s="154"/>
      <c r="KJ79" s="154"/>
      <c r="KK79" s="154"/>
      <c r="KL79" s="154"/>
      <c r="KM79" s="154"/>
      <c r="KN79" s="154"/>
      <c r="KO79" s="154"/>
      <c r="KP79" s="154"/>
      <c r="KQ79" s="154"/>
      <c r="KR79" s="154"/>
      <c r="KS79" s="154"/>
      <c r="KT79" s="154"/>
      <c r="KU79" s="154"/>
      <c r="KV79" s="154">
        <f>データ!EP7</f>
        <v>48487767</v>
      </c>
      <c r="KW79" s="154"/>
      <c r="KX79" s="154"/>
      <c r="KY79" s="154"/>
      <c r="KZ79" s="154"/>
      <c r="LA79" s="154"/>
      <c r="LB79" s="154"/>
      <c r="LC79" s="154"/>
      <c r="LD79" s="154"/>
      <c r="LE79" s="154"/>
      <c r="LF79" s="154"/>
      <c r="LG79" s="154"/>
      <c r="LH79" s="154"/>
      <c r="LI79" s="154"/>
      <c r="LJ79" s="154"/>
      <c r="LK79" s="154"/>
      <c r="LL79" s="154"/>
      <c r="LM79" s="154"/>
      <c r="LN79" s="154"/>
      <c r="LO79" s="154">
        <f>データ!EQ7</f>
        <v>48759292</v>
      </c>
      <c r="LP79" s="154"/>
      <c r="LQ79" s="154"/>
      <c r="LR79" s="154"/>
      <c r="LS79" s="154"/>
      <c r="LT79" s="154"/>
      <c r="LU79" s="154"/>
      <c r="LV79" s="154"/>
      <c r="LW79" s="154"/>
      <c r="LX79" s="154"/>
      <c r="LY79" s="154"/>
      <c r="LZ79" s="154"/>
      <c r="MA79" s="154"/>
      <c r="MB79" s="154"/>
      <c r="MC79" s="154"/>
      <c r="MD79" s="154"/>
      <c r="ME79" s="154"/>
      <c r="MF79" s="154"/>
      <c r="MG79" s="154"/>
      <c r="MH79" s="154">
        <f>データ!ER7</f>
        <v>48934500</v>
      </c>
      <c r="MI79" s="154"/>
      <c r="MJ79" s="154"/>
      <c r="MK79" s="154"/>
      <c r="ML79" s="154"/>
      <c r="MM79" s="154"/>
      <c r="MN79" s="154"/>
      <c r="MO79" s="154"/>
      <c r="MP79" s="154"/>
      <c r="MQ79" s="154"/>
      <c r="MR79" s="154"/>
      <c r="MS79" s="154"/>
      <c r="MT79" s="154"/>
      <c r="MU79" s="154"/>
      <c r="MV79" s="154"/>
      <c r="MW79" s="154"/>
      <c r="MX79" s="154"/>
      <c r="MY79" s="154"/>
      <c r="MZ79" s="154"/>
      <c r="NA79" s="5"/>
      <c r="NB79" s="5"/>
      <c r="NC79" s="5"/>
      <c r="ND79" s="5"/>
      <c r="NE79" s="5"/>
      <c r="NF79" s="5"/>
      <c r="NG79" s="41"/>
      <c r="NH79" s="27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150" t="s">
        <v>57</v>
      </c>
      <c r="K80" s="151"/>
      <c r="L80" s="151"/>
      <c r="M80" s="151"/>
      <c r="N80" s="151"/>
      <c r="O80" s="151"/>
      <c r="P80" s="151"/>
      <c r="Q80" s="151"/>
      <c r="R80" s="151"/>
      <c r="S80" s="151"/>
      <c r="T80" s="152"/>
      <c r="U80" s="153">
        <f>データ!DW7</f>
        <v>52.2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>
        <f>データ!DX7</f>
        <v>52.4</v>
      </c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>
        <f>データ!DY7</f>
        <v>52.5</v>
      </c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>
        <f>データ!DZ7</f>
        <v>53.5</v>
      </c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>
        <f>データ!EA7</f>
        <v>54.1</v>
      </c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0" t="s">
        <v>57</v>
      </c>
      <c r="EE80" s="151"/>
      <c r="EF80" s="151"/>
      <c r="EG80" s="151"/>
      <c r="EH80" s="151"/>
      <c r="EI80" s="151"/>
      <c r="EJ80" s="151"/>
      <c r="EK80" s="151"/>
      <c r="EL80" s="151"/>
      <c r="EM80" s="151"/>
      <c r="EN80" s="152"/>
      <c r="EO80" s="153">
        <f>データ!EH7</f>
        <v>69.599999999999994</v>
      </c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>
        <f>データ!EI7</f>
        <v>69.2</v>
      </c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>
        <f>データ!EJ7</f>
        <v>69.7</v>
      </c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>
        <f>データ!EK7</f>
        <v>71.3</v>
      </c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>
        <f>データ!EL7</f>
        <v>71.400000000000006</v>
      </c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0" t="s">
        <v>57</v>
      </c>
      <c r="IZ80" s="151"/>
      <c r="JA80" s="151"/>
      <c r="JB80" s="151"/>
      <c r="JC80" s="151"/>
      <c r="JD80" s="151"/>
      <c r="JE80" s="151"/>
      <c r="JF80" s="151"/>
      <c r="JG80" s="151"/>
      <c r="JH80" s="151"/>
      <c r="JI80" s="152"/>
      <c r="JJ80" s="154">
        <f>データ!ES7</f>
        <v>35115689</v>
      </c>
      <c r="JK80" s="154"/>
      <c r="JL80" s="154"/>
      <c r="JM80" s="154"/>
      <c r="JN80" s="154"/>
      <c r="JO80" s="154"/>
      <c r="JP80" s="154"/>
      <c r="JQ80" s="154"/>
      <c r="JR80" s="154"/>
      <c r="JS80" s="154"/>
      <c r="JT80" s="154"/>
      <c r="JU80" s="154"/>
      <c r="JV80" s="154"/>
      <c r="JW80" s="154"/>
      <c r="JX80" s="154"/>
      <c r="JY80" s="154"/>
      <c r="JZ80" s="154"/>
      <c r="KA80" s="154"/>
      <c r="KB80" s="154"/>
      <c r="KC80" s="154">
        <f>データ!ET7</f>
        <v>35730958</v>
      </c>
      <c r="KD80" s="154"/>
      <c r="KE80" s="154"/>
      <c r="KF80" s="154"/>
      <c r="KG80" s="154"/>
      <c r="KH80" s="154"/>
      <c r="KI80" s="154"/>
      <c r="KJ80" s="154"/>
      <c r="KK80" s="154"/>
      <c r="KL80" s="154"/>
      <c r="KM80" s="154"/>
      <c r="KN80" s="154"/>
      <c r="KO80" s="154"/>
      <c r="KP80" s="154"/>
      <c r="KQ80" s="154"/>
      <c r="KR80" s="154"/>
      <c r="KS80" s="154"/>
      <c r="KT80" s="154"/>
      <c r="KU80" s="154"/>
      <c r="KV80" s="154">
        <f>データ!EU7</f>
        <v>37752628</v>
      </c>
      <c r="KW80" s="154"/>
      <c r="KX80" s="154"/>
      <c r="KY80" s="154"/>
      <c r="KZ80" s="154"/>
      <c r="LA80" s="154"/>
      <c r="LB80" s="154"/>
      <c r="LC80" s="154"/>
      <c r="LD80" s="154"/>
      <c r="LE80" s="154"/>
      <c r="LF80" s="154"/>
      <c r="LG80" s="154"/>
      <c r="LH80" s="154"/>
      <c r="LI80" s="154"/>
      <c r="LJ80" s="154"/>
      <c r="LK80" s="154"/>
      <c r="LL80" s="154"/>
      <c r="LM80" s="154"/>
      <c r="LN80" s="154"/>
      <c r="LO80" s="154">
        <f>データ!EV7</f>
        <v>39094598</v>
      </c>
      <c r="LP80" s="154"/>
      <c r="LQ80" s="154"/>
      <c r="LR80" s="154"/>
      <c r="LS80" s="154"/>
      <c r="LT80" s="154"/>
      <c r="LU80" s="154"/>
      <c r="LV80" s="154"/>
      <c r="LW80" s="154"/>
      <c r="LX80" s="154"/>
      <c r="LY80" s="154"/>
      <c r="LZ80" s="154"/>
      <c r="MA80" s="154"/>
      <c r="MB80" s="154"/>
      <c r="MC80" s="154"/>
      <c r="MD80" s="154"/>
      <c r="ME80" s="154"/>
      <c r="MF80" s="154"/>
      <c r="MG80" s="154"/>
      <c r="MH80" s="154">
        <f>データ!EW7</f>
        <v>40683727</v>
      </c>
      <c r="MI80" s="154"/>
      <c r="MJ80" s="154"/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4"/>
      <c r="MX80" s="154"/>
      <c r="MY80" s="154"/>
      <c r="MZ80" s="154"/>
      <c r="NA80" s="5"/>
      <c r="NB80" s="5"/>
      <c r="NC80" s="5"/>
      <c r="ND80" s="5"/>
      <c r="NE80" s="5"/>
      <c r="NF80" s="5"/>
      <c r="NG80" s="41"/>
      <c r="NH80" s="27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90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5KvN0dDdd+hT0j0vTvcLR2A4GmXPSsrNaTQ/zDrZR8XjTaOksfJMUphu7xH8KrSBI7o2NBVa0UXwe4SygHAjmw==" saltValue="iQFjTbxLCSWQwGsi1cPNMg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disablePrompts="1"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5703125" customWidth="1"/>
    <col min="2" max="7" width="11.85546875" customWidth="1"/>
    <col min="8" max="10" width="15.85546875" bestFit="1" customWidth="1"/>
    <col min="11" max="153" width="11.85546875" customWidth="1"/>
    <col min="154" max="154" width="10.85546875" customWidth="1"/>
  </cols>
  <sheetData>
    <row r="1" spans="1:154" x14ac:dyDescent="0.15">
      <c r="A1" t="s">
        <v>91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92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93</v>
      </c>
      <c r="B3" s="51" t="s">
        <v>94</v>
      </c>
      <c r="C3" s="51" t="s">
        <v>95</v>
      </c>
      <c r="D3" s="51" t="s">
        <v>96</v>
      </c>
      <c r="E3" s="51" t="s">
        <v>97</v>
      </c>
      <c r="F3" s="51" t="s">
        <v>98</v>
      </c>
      <c r="G3" s="51" t="s">
        <v>99</v>
      </c>
      <c r="H3" s="52" t="s">
        <v>100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101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102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103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0" t="s">
        <v>104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56" t="s">
        <v>105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6" t="s">
        <v>106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60" t="s">
        <v>107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5" t="s">
        <v>108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6" t="s">
        <v>109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110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111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60" t="s">
        <v>112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5" t="s">
        <v>113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114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 x14ac:dyDescent="0.15">
      <c r="A5" s="50" t="s">
        <v>115</v>
      </c>
      <c r="B5" s="63"/>
      <c r="C5" s="63"/>
      <c r="D5" s="63"/>
      <c r="E5" s="63"/>
      <c r="F5" s="63"/>
      <c r="G5" s="63"/>
      <c r="H5" s="64" t="s">
        <v>116</v>
      </c>
      <c r="I5" s="64" t="s">
        <v>117</v>
      </c>
      <c r="J5" s="64" t="s">
        <v>118</v>
      </c>
      <c r="K5" s="64" t="s">
        <v>1</v>
      </c>
      <c r="L5" s="64" t="s">
        <v>2</v>
      </c>
      <c r="M5" s="64" t="s">
        <v>3</v>
      </c>
      <c r="N5" s="64" t="s">
        <v>119</v>
      </c>
      <c r="O5" s="64" t="s">
        <v>5</v>
      </c>
      <c r="P5" s="64" t="s">
        <v>120</v>
      </c>
      <c r="Q5" s="64" t="s">
        <v>121</v>
      </c>
      <c r="R5" s="64" t="s">
        <v>122</v>
      </c>
      <c r="S5" s="64" t="s">
        <v>123</v>
      </c>
      <c r="T5" s="64" t="s">
        <v>124</v>
      </c>
      <c r="U5" s="64" t="s">
        <v>125</v>
      </c>
      <c r="V5" s="64" t="s">
        <v>126</v>
      </c>
      <c r="W5" s="64" t="s">
        <v>127</v>
      </c>
      <c r="X5" s="64" t="s">
        <v>128</v>
      </c>
      <c r="Y5" s="64" t="s">
        <v>129</v>
      </c>
      <c r="Z5" s="64" t="s">
        <v>130</v>
      </c>
      <c r="AA5" s="64" t="s">
        <v>131</v>
      </c>
      <c r="AB5" s="64" t="s">
        <v>132</v>
      </c>
      <c r="AC5" s="64" t="s">
        <v>133</v>
      </c>
      <c r="AD5" s="64" t="s">
        <v>134</v>
      </c>
      <c r="AE5" s="64" t="s">
        <v>135</v>
      </c>
      <c r="AF5" s="64" t="s">
        <v>136</v>
      </c>
      <c r="AG5" s="64" t="s">
        <v>137</v>
      </c>
      <c r="AH5" s="64" t="s">
        <v>138</v>
      </c>
      <c r="AI5" s="64" t="s">
        <v>139</v>
      </c>
      <c r="AJ5" s="64" t="s">
        <v>140</v>
      </c>
      <c r="AK5" s="64" t="s">
        <v>141</v>
      </c>
      <c r="AL5" s="64" t="s">
        <v>142</v>
      </c>
      <c r="AM5" s="64" t="s">
        <v>143</v>
      </c>
      <c r="AN5" s="64" t="s">
        <v>144</v>
      </c>
      <c r="AO5" s="64" t="s">
        <v>145</v>
      </c>
      <c r="AP5" s="64" t="s">
        <v>146</v>
      </c>
      <c r="AQ5" s="64" t="s">
        <v>147</v>
      </c>
      <c r="AR5" s="64" t="s">
        <v>148</v>
      </c>
      <c r="AS5" s="64" t="s">
        <v>138</v>
      </c>
      <c r="AT5" s="64" t="s">
        <v>139</v>
      </c>
      <c r="AU5" s="64" t="s">
        <v>140</v>
      </c>
      <c r="AV5" s="64" t="s">
        <v>141</v>
      </c>
      <c r="AW5" s="64" t="s">
        <v>149</v>
      </c>
      <c r="AX5" s="64" t="s">
        <v>143</v>
      </c>
      <c r="AY5" s="64" t="s">
        <v>144</v>
      </c>
      <c r="AZ5" s="64" t="s">
        <v>145</v>
      </c>
      <c r="BA5" s="64" t="s">
        <v>146</v>
      </c>
      <c r="BB5" s="64" t="s">
        <v>147</v>
      </c>
      <c r="BC5" s="64" t="s">
        <v>148</v>
      </c>
      <c r="BD5" s="64" t="s">
        <v>138</v>
      </c>
      <c r="BE5" s="64" t="s">
        <v>139</v>
      </c>
      <c r="BF5" s="64" t="s">
        <v>140</v>
      </c>
      <c r="BG5" s="64" t="s">
        <v>141</v>
      </c>
      <c r="BH5" s="64" t="s">
        <v>149</v>
      </c>
      <c r="BI5" s="64" t="s">
        <v>143</v>
      </c>
      <c r="BJ5" s="64" t="s">
        <v>144</v>
      </c>
      <c r="BK5" s="64" t="s">
        <v>145</v>
      </c>
      <c r="BL5" s="64" t="s">
        <v>146</v>
      </c>
      <c r="BM5" s="64" t="s">
        <v>147</v>
      </c>
      <c r="BN5" s="64" t="s">
        <v>148</v>
      </c>
      <c r="BO5" s="64" t="s">
        <v>138</v>
      </c>
      <c r="BP5" s="64" t="s">
        <v>139</v>
      </c>
      <c r="BQ5" s="64" t="s">
        <v>140</v>
      </c>
      <c r="BR5" s="64" t="s">
        <v>141</v>
      </c>
      <c r="BS5" s="64" t="s">
        <v>149</v>
      </c>
      <c r="BT5" s="64" t="s">
        <v>143</v>
      </c>
      <c r="BU5" s="64" t="s">
        <v>144</v>
      </c>
      <c r="BV5" s="64" t="s">
        <v>145</v>
      </c>
      <c r="BW5" s="64" t="s">
        <v>146</v>
      </c>
      <c r="BX5" s="64" t="s">
        <v>147</v>
      </c>
      <c r="BY5" s="64" t="s">
        <v>148</v>
      </c>
      <c r="BZ5" s="64" t="s">
        <v>138</v>
      </c>
      <c r="CA5" s="64" t="s">
        <v>139</v>
      </c>
      <c r="CB5" s="64" t="s">
        <v>140</v>
      </c>
      <c r="CC5" s="64" t="s">
        <v>141</v>
      </c>
      <c r="CD5" s="64" t="s">
        <v>149</v>
      </c>
      <c r="CE5" s="64" t="s">
        <v>143</v>
      </c>
      <c r="CF5" s="64" t="s">
        <v>144</v>
      </c>
      <c r="CG5" s="64" t="s">
        <v>145</v>
      </c>
      <c r="CH5" s="64" t="s">
        <v>146</v>
      </c>
      <c r="CI5" s="64" t="s">
        <v>147</v>
      </c>
      <c r="CJ5" s="64" t="s">
        <v>148</v>
      </c>
      <c r="CK5" s="64" t="s">
        <v>138</v>
      </c>
      <c r="CL5" s="64" t="s">
        <v>139</v>
      </c>
      <c r="CM5" s="64" t="s">
        <v>150</v>
      </c>
      <c r="CN5" s="64" t="s">
        <v>141</v>
      </c>
      <c r="CO5" s="64" t="s">
        <v>149</v>
      </c>
      <c r="CP5" s="64" t="s">
        <v>143</v>
      </c>
      <c r="CQ5" s="64" t="s">
        <v>144</v>
      </c>
      <c r="CR5" s="64" t="s">
        <v>145</v>
      </c>
      <c r="CS5" s="64" t="s">
        <v>146</v>
      </c>
      <c r="CT5" s="64" t="s">
        <v>147</v>
      </c>
      <c r="CU5" s="64" t="s">
        <v>148</v>
      </c>
      <c r="CV5" s="64" t="s">
        <v>138</v>
      </c>
      <c r="CW5" s="64" t="s">
        <v>139</v>
      </c>
      <c r="CX5" s="64" t="s">
        <v>140</v>
      </c>
      <c r="CY5" s="64" t="s">
        <v>141</v>
      </c>
      <c r="CZ5" s="64" t="s">
        <v>149</v>
      </c>
      <c r="DA5" s="64" t="s">
        <v>143</v>
      </c>
      <c r="DB5" s="64" t="s">
        <v>144</v>
      </c>
      <c r="DC5" s="64" t="s">
        <v>145</v>
      </c>
      <c r="DD5" s="64" t="s">
        <v>146</v>
      </c>
      <c r="DE5" s="64" t="s">
        <v>147</v>
      </c>
      <c r="DF5" s="64" t="s">
        <v>148</v>
      </c>
      <c r="DG5" s="64" t="s">
        <v>138</v>
      </c>
      <c r="DH5" s="64" t="s">
        <v>139</v>
      </c>
      <c r="DI5" s="64" t="s">
        <v>140</v>
      </c>
      <c r="DJ5" s="64" t="s">
        <v>141</v>
      </c>
      <c r="DK5" s="64" t="s">
        <v>149</v>
      </c>
      <c r="DL5" s="64" t="s">
        <v>143</v>
      </c>
      <c r="DM5" s="64" t="s">
        <v>144</v>
      </c>
      <c r="DN5" s="64" t="s">
        <v>145</v>
      </c>
      <c r="DO5" s="64" t="s">
        <v>146</v>
      </c>
      <c r="DP5" s="64" t="s">
        <v>147</v>
      </c>
      <c r="DQ5" s="64" t="s">
        <v>148</v>
      </c>
      <c r="DR5" s="64" t="s">
        <v>138</v>
      </c>
      <c r="DS5" s="64" t="s">
        <v>139</v>
      </c>
      <c r="DT5" s="64" t="s">
        <v>140</v>
      </c>
      <c r="DU5" s="64" t="s">
        <v>141</v>
      </c>
      <c r="DV5" s="64" t="s">
        <v>142</v>
      </c>
      <c r="DW5" s="64" t="s">
        <v>143</v>
      </c>
      <c r="DX5" s="64" t="s">
        <v>144</v>
      </c>
      <c r="DY5" s="64" t="s">
        <v>145</v>
      </c>
      <c r="DZ5" s="64" t="s">
        <v>146</v>
      </c>
      <c r="EA5" s="64" t="s">
        <v>147</v>
      </c>
      <c r="EB5" s="64" t="s">
        <v>148</v>
      </c>
      <c r="EC5" s="64" t="s">
        <v>138</v>
      </c>
      <c r="ED5" s="64" t="s">
        <v>139</v>
      </c>
      <c r="EE5" s="64" t="s">
        <v>140</v>
      </c>
      <c r="EF5" s="64" t="s">
        <v>141</v>
      </c>
      <c r="EG5" s="64" t="s">
        <v>149</v>
      </c>
      <c r="EH5" s="64" t="s">
        <v>143</v>
      </c>
      <c r="EI5" s="64" t="s">
        <v>144</v>
      </c>
      <c r="EJ5" s="64" t="s">
        <v>145</v>
      </c>
      <c r="EK5" s="64" t="s">
        <v>146</v>
      </c>
      <c r="EL5" s="64" t="s">
        <v>147</v>
      </c>
      <c r="EM5" s="64" t="s">
        <v>151</v>
      </c>
      <c r="EN5" s="64" t="s">
        <v>138</v>
      </c>
      <c r="EO5" s="64" t="s">
        <v>139</v>
      </c>
      <c r="EP5" s="64" t="s">
        <v>140</v>
      </c>
      <c r="EQ5" s="64" t="s">
        <v>141</v>
      </c>
      <c r="ER5" s="64" t="s">
        <v>149</v>
      </c>
      <c r="ES5" s="64" t="s">
        <v>143</v>
      </c>
      <c r="ET5" s="64" t="s">
        <v>144</v>
      </c>
      <c r="EU5" s="64" t="s">
        <v>145</v>
      </c>
      <c r="EV5" s="64" t="s">
        <v>146</v>
      </c>
      <c r="EW5" s="64" t="s">
        <v>147</v>
      </c>
      <c r="EX5" s="64" t="s">
        <v>148</v>
      </c>
    </row>
    <row r="6" spans="1:154" s="69" customFormat="1" x14ac:dyDescent="0.15">
      <c r="A6" s="50" t="s">
        <v>152</v>
      </c>
      <c r="B6" s="65">
        <f>B8</f>
        <v>2018</v>
      </c>
      <c r="C6" s="65">
        <f t="shared" ref="C6:M6" si="2">C8</f>
        <v>174637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7" t="str">
        <f>IF(H8&lt;&gt;I8,H8,"")&amp;IF(I8&lt;&gt;J8,I8,"")&amp;"　"&amp;J8</f>
        <v>石川県能登町　公立宇出津総合病院</v>
      </c>
      <c r="I6" s="158"/>
      <c r="J6" s="159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17</v>
      </c>
      <c r="R6" s="65" t="str">
        <f t="shared" si="3"/>
        <v>-</v>
      </c>
      <c r="S6" s="65" t="str">
        <f t="shared" si="3"/>
        <v>ド 透 I 訓</v>
      </c>
      <c r="T6" s="65" t="str">
        <f t="shared" si="3"/>
        <v>救 臨</v>
      </c>
      <c r="U6" s="66">
        <f>U8</f>
        <v>17397</v>
      </c>
      <c r="V6" s="66">
        <f>V8</f>
        <v>10703</v>
      </c>
      <c r="W6" s="65" t="str">
        <f>W8</f>
        <v>第２種該当</v>
      </c>
      <c r="X6" s="65" t="str">
        <f t="shared" si="3"/>
        <v>１０：１</v>
      </c>
      <c r="Y6" s="66">
        <f t="shared" si="3"/>
        <v>120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120</v>
      </c>
      <c r="AE6" s="66">
        <f t="shared" si="3"/>
        <v>120</v>
      </c>
      <c r="AF6" s="66" t="str">
        <f t="shared" si="3"/>
        <v>-</v>
      </c>
      <c r="AG6" s="66">
        <f t="shared" si="3"/>
        <v>120</v>
      </c>
      <c r="AH6" s="67">
        <f>IF(AH8="-",NA(),AH8)</f>
        <v>108.3</v>
      </c>
      <c r="AI6" s="67">
        <f t="shared" ref="AI6:AQ6" si="4">IF(AI8="-",NA(),AI8)</f>
        <v>103.4</v>
      </c>
      <c r="AJ6" s="67">
        <f t="shared" si="4"/>
        <v>105.2</v>
      </c>
      <c r="AK6" s="67">
        <f t="shared" si="4"/>
        <v>102.7</v>
      </c>
      <c r="AL6" s="67">
        <f t="shared" si="4"/>
        <v>102</v>
      </c>
      <c r="AM6" s="67">
        <f t="shared" si="4"/>
        <v>96.9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98.2</v>
      </c>
      <c r="AT6" s="67">
        <f t="shared" ref="AT6:BB6" si="5">IF(AT8="-",NA(),AT8)</f>
        <v>94</v>
      </c>
      <c r="AU6" s="67">
        <f t="shared" si="5"/>
        <v>95.4</v>
      </c>
      <c r="AV6" s="67">
        <f t="shared" si="5"/>
        <v>87</v>
      </c>
      <c r="AW6" s="67">
        <f t="shared" si="5"/>
        <v>89.2</v>
      </c>
      <c r="AX6" s="67">
        <f t="shared" si="5"/>
        <v>85.4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112.9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76.5</v>
      </c>
      <c r="BP6" s="67">
        <f t="shared" ref="BP6:BX6" si="7">IF(BP8="-",NA(),BP8)</f>
        <v>70.599999999999994</v>
      </c>
      <c r="BQ6" s="67">
        <f t="shared" si="7"/>
        <v>75.599999999999994</v>
      </c>
      <c r="BR6" s="67">
        <f t="shared" si="7"/>
        <v>74</v>
      </c>
      <c r="BS6" s="67">
        <f t="shared" si="7"/>
        <v>73.099999999999994</v>
      </c>
      <c r="BT6" s="67">
        <f t="shared" si="7"/>
        <v>68.3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32950</v>
      </c>
      <c r="CA6" s="68">
        <f t="shared" ref="CA6:CI6" si="8">IF(CA8="-",NA(),CA8)</f>
        <v>33734</v>
      </c>
      <c r="CB6" s="68">
        <f t="shared" si="8"/>
        <v>32308</v>
      </c>
      <c r="CC6" s="68">
        <f t="shared" si="8"/>
        <v>32817</v>
      </c>
      <c r="CD6" s="68">
        <f t="shared" si="8"/>
        <v>32585</v>
      </c>
      <c r="CE6" s="68">
        <f t="shared" si="8"/>
        <v>32431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8267</v>
      </c>
      <c r="CL6" s="68">
        <f t="shared" ref="CL6:CT6" si="9">IF(CL8="-",NA(),CL8)</f>
        <v>8394</v>
      </c>
      <c r="CM6" s="68">
        <f t="shared" si="9"/>
        <v>8760</v>
      </c>
      <c r="CN6" s="68">
        <f t="shared" si="9"/>
        <v>8757</v>
      </c>
      <c r="CO6" s="68">
        <f t="shared" si="9"/>
        <v>8586</v>
      </c>
      <c r="CP6" s="68">
        <f t="shared" si="9"/>
        <v>9726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50.5</v>
      </c>
      <c r="CW6" s="67">
        <f t="shared" ref="CW6:DE6" si="10">IF(CW8="-",NA(),CW8)</f>
        <v>51.2</v>
      </c>
      <c r="CX6" s="67">
        <f t="shared" si="10"/>
        <v>50.8</v>
      </c>
      <c r="CY6" s="67">
        <f t="shared" si="10"/>
        <v>55.6</v>
      </c>
      <c r="CZ6" s="67">
        <f t="shared" si="10"/>
        <v>55.7</v>
      </c>
      <c r="DA6" s="67">
        <f t="shared" si="10"/>
        <v>62.1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22.1</v>
      </c>
      <c r="DH6" s="67">
        <f t="shared" ref="DH6:DP6" si="11">IF(DH8="-",NA(),DH8)</f>
        <v>21.1</v>
      </c>
      <c r="DI6" s="67">
        <f t="shared" si="11"/>
        <v>20.6</v>
      </c>
      <c r="DJ6" s="67">
        <f t="shared" si="11"/>
        <v>21.3</v>
      </c>
      <c r="DK6" s="67">
        <f t="shared" si="11"/>
        <v>20</v>
      </c>
      <c r="DL6" s="67">
        <f t="shared" si="11"/>
        <v>18.899999999999999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50.6</v>
      </c>
      <c r="DS6" s="67">
        <f t="shared" ref="DS6:EA6" si="12">IF(DS8="-",NA(),DS8)</f>
        <v>53.9</v>
      </c>
      <c r="DT6" s="67">
        <f t="shared" si="12"/>
        <v>56.5</v>
      </c>
      <c r="DU6" s="67">
        <f t="shared" si="12"/>
        <v>59.8</v>
      </c>
      <c r="DV6" s="67">
        <f t="shared" si="12"/>
        <v>62.8</v>
      </c>
      <c r="DW6" s="67">
        <f t="shared" si="12"/>
        <v>52.2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65.900000000000006</v>
      </c>
      <c r="ED6" s="67">
        <f t="shared" ref="ED6:EL6" si="13">IF(ED8="-",NA(),ED8)</f>
        <v>71.5</v>
      </c>
      <c r="EE6" s="67">
        <f t="shared" si="13"/>
        <v>72.8</v>
      </c>
      <c r="EF6" s="67">
        <f t="shared" si="13"/>
        <v>77.400000000000006</v>
      </c>
      <c r="EG6" s="67">
        <f t="shared" si="13"/>
        <v>81.2</v>
      </c>
      <c r="EH6" s="67">
        <f t="shared" si="13"/>
        <v>69.599999999999994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47935550</v>
      </c>
      <c r="EO6" s="68">
        <f t="shared" ref="EO6:EW6" si="14">IF(EO8="-",NA(),EO8)</f>
        <v>48049292</v>
      </c>
      <c r="EP6" s="68">
        <f t="shared" si="14"/>
        <v>48487767</v>
      </c>
      <c r="EQ6" s="68">
        <f t="shared" si="14"/>
        <v>48759292</v>
      </c>
      <c r="ER6" s="68">
        <f t="shared" si="14"/>
        <v>48934500</v>
      </c>
      <c r="ES6" s="68">
        <f t="shared" si="14"/>
        <v>35115689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153</v>
      </c>
      <c r="B7" s="65">
        <f t="shared" ref="B7:AG7" si="15">B8</f>
        <v>2018</v>
      </c>
      <c r="C7" s="65">
        <f t="shared" si="15"/>
        <v>174637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非設置</v>
      </c>
      <c r="P7" s="65" t="str">
        <f>P8</f>
        <v>直営</v>
      </c>
      <c r="Q7" s="66">
        <f t="shared" si="15"/>
        <v>17</v>
      </c>
      <c r="R7" s="65" t="str">
        <f t="shared" si="15"/>
        <v>-</v>
      </c>
      <c r="S7" s="65" t="str">
        <f t="shared" si="15"/>
        <v>ド 透 I 訓</v>
      </c>
      <c r="T7" s="65" t="str">
        <f t="shared" si="15"/>
        <v>救 臨</v>
      </c>
      <c r="U7" s="66">
        <f>U8</f>
        <v>17397</v>
      </c>
      <c r="V7" s="66">
        <f>V8</f>
        <v>10703</v>
      </c>
      <c r="W7" s="65" t="str">
        <f>W8</f>
        <v>第２種該当</v>
      </c>
      <c r="X7" s="65" t="str">
        <f t="shared" si="15"/>
        <v>１０：１</v>
      </c>
      <c r="Y7" s="66">
        <f t="shared" si="15"/>
        <v>120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120</v>
      </c>
      <c r="AE7" s="66">
        <f t="shared" si="15"/>
        <v>120</v>
      </c>
      <c r="AF7" s="66" t="str">
        <f t="shared" si="15"/>
        <v>-</v>
      </c>
      <c r="AG7" s="66">
        <f t="shared" si="15"/>
        <v>120</v>
      </c>
      <c r="AH7" s="67">
        <f>AH8</f>
        <v>108.3</v>
      </c>
      <c r="AI7" s="67">
        <f t="shared" ref="AI7:AQ7" si="16">AI8</f>
        <v>103.4</v>
      </c>
      <c r="AJ7" s="67">
        <f t="shared" si="16"/>
        <v>105.2</v>
      </c>
      <c r="AK7" s="67">
        <f t="shared" si="16"/>
        <v>102.7</v>
      </c>
      <c r="AL7" s="67">
        <f t="shared" si="16"/>
        <v>102</v>
      </c>
      <c r="AM7" s="67">
        <f t="shared" si="16"/>
        <v>96.9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98.2</v>
      </c>
      <c r="AT7" s="67">
        <f t="shared" ref="AT7:BB7" si="17">AT8</f>
        <v>94</v>
      </c>
      <c r="AU7" s="67">
        <f t="shared" si="17"/>
        <v>95.4</v>
      </c>
      <c r="AV7" s="67">
        <f t="shared" si="17"/>
        <v>87</v>
      </c>
      <c r="AW7" s="67">
        <f t="shared" si="17"/>
        <v>89.2</v>
      </c>
      <c r="AX7" s="67">
        <f t="shared" si="17"/>
        <v>85.4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112.9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76.5</v>
      </c>
      <c r="BP7" s="67">
        <f t="shared" ref="BP7:BX7" si="19">BP8</f>
        <v>70.599999999999994</v>
      </c>
      <c r="BQ7" s="67">
        <f t="shared" si="19"/>
        <v>75.599999999999994</v>
      </c>
      <c r="BR7" s="67">
        <f t="shared" si="19"/>
        <v>74</v>
      </c>
      <c r="BS7" s="67">
        <f t="shared" si="19"/>
        <v>73.099999999999994</v>
      </c>
      <c r="BT7" s="67">
        <f t="shared" si="19"/>
        <v>68.3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32950</v>
      </c>
      <c r="CA7" s="68">
        <f t="shared" ref="CA7:CI7" si="20">CA8</f>
        <v>33734</v>
      </c>
      <c r="CB7" s="68">
        <f t="shared" si="20"/>
        <v>32308</v>
      </c>
      <c r="CC7" s="68">
        <f t="shared" si="20"/>
        <v>32817</v>
      </c>
      <c r="CD7" s="68">
        <f t="shared" si="20"/>
        <v>32585</v>
      </c>
      <c r="CE7" s="68">
        <f t="shared" si="20"/>
        <v>32431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8267</v>
      </c>
      <c r="CL7" s="68">
        <f t="shared" ref="CL7:CT7" si="21">CL8</f>
        <v>8394</v>
      </c>
      <c r="CM7" s="68">
        <f t="shared" si="21"/>
        <v>8760</v>
      </c>
      <c r="CN7" s="68">
        <f t="shared" si="21"/>
        <v>8757</v>
      </c>
      <c r="CO7" s="68">
        <f t="shared" si="21"/>
        <v>8586</v>
      </c>
      <c r="CP7" s="68">
        <f t="shared" si="21"/>
        <v>9726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50.5</v>
      </c>
      <c r="CW7" s="67">
        <f t="shared" ref="CW7:DE7" si="22">CW8</f>
        <v>51.2</v>
      </c>
      <c r="CX7" s="67">
        <f t="shared" si="22"/>
        <v>50.8</v>
      </c>
      <c r="CY7" s="67">
        <f t="shared" si="22"/>
        <v>55.6</v>
      </c>
      <c r="CZ7" s="67">
        <f t="shared" si="22"/>
        <v>55.7</v>
      </c>
      <c r="DA7" s="67">
        <f t="shared" si="22"/>
        <v>62.1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22.1</v>
      </c>
      <c r="DH7" s="67">
        <f t="shared" ref="DH7:DP7" si="23">DH8</f>
        <v>21.1</v>
      </c>
      <c r="DI7" s="67">
        <f t="shared" si="23"/>
        <v>20.6</v>
      </c>
      <c r="DJ7" s="67">
        <f t="shared" si="23"/>
        <v>21.3</v>
      </c>
      <c r="DK7" s="67">
        <f t="shared" si="23"/>
        <v>20</v>
      </c>
      <c r="DL7" s="67">
        <f t="shared" si="23"/>
        <v>18.899999999999999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50.6</v>
      </c>
      <c r="DS7" s="67">
        <f t="shared" ref="DS7:EA7" si="24">DS8</f>
        <v>53.9</v>
      </c>
      <c r="DT7" s="67">
        <f t="shared" si="24"/>
        <v>56.5</v>
      </c>
      <c r="DU7" s="67">
        <f t="shared" si="24"/>
        <v>59.8</v>
      </c>
      <c r="DV7" s="67">
        <f t="shared" si="24"/>
        <v>62.8</v>
      </c>
      <c r="DW7" s="67">
        <f t="shared" si="24"/>
        <v>52.2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65.900000000000006</v>
      </c>
      <c r="ED7" s="67">
        <f t="shared" ref="ED7:EL7" si="25">ED8</f>
        <v>71.5</v>
      </c>
      <c r="EE7" s="67">
        <f t="shared" si="25"/>
        <v>72.8</v>
      </c>
      <c r="EF7" s="67">
        <f t="shared" si="25"/>
        <v>77.400000000000006</v>
      </c>
      <c r="EG7" s="67">
        <f t="shared" si="25"/>
        <v>81.2</v>
      </c>
      <c r="EH7" s="67">
        <f t="shared" si="25"/>
        <v>69.599999999999994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47935550</v>
      </c>
      <c r="EO7" s="68">
        <f t="shared" ref="EO7:EW7" si="26">EO8</f>
        <v>48049292</v>
      </c>
      <c r="EP7" s="68">
        <f t="shared" si="26"/>
        <v>48487767</v>
      </c>
      <c r="EQ7" s="68">
        <f t="shared" si="26"/>
        <v>48759292</v>
      </c>
      <c r="ER7" s="68">
        <f t="shared" si="26"/>
        <v>48934500</v>
      </c>
      <c r="ES7" s="68">
        <f t="shared" si="26"/>
        <v>35115689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 x14ac:dyDescent="0.15">
      <c r="A8" s="50"/>
      <c r="B8" s="70">
        <v>2018</v>
      </c>
      <c r="C8" s="70">
        <v>174637</v>
      </c>
      <c r="D8" s="70">
        <v>46</v>
      </c>
      <c r="E8" s="70">
        <v>6</v>
      </c>
      <c r="F8" s="70">
        <v>0</v>
      </c>
      <c r="G8" s="70">
        <v>1</v>
      </c>
      <c r="H8" s="70" t="s">
        <v>154</v>
      </c>
      <c r="I8" s="70" t="s">
        <v>155</v>
      </c>
      <c r="J8" s="70" t="s">
        <v>156</v>
      </c>
      <c r="K8" s="70" t="s">
        <v>157</v>
      </c>
      <c r="L8" s="70" t="s">
        <v>158</v>
      </c>
      <c r="M8" s="70" t="s">
        <v>159</v>
      </c>
      <c r="N8" s="70" t="s">
        <v>160</v>
      </c>
      <c r="O8" s="70" t="s">
        <v>161</v>
      </c>
      <c r="P8" s="70" t="s">
        <v>162</v>
      </c>
      <c r="Q8" s="71">
        <v>17</v>
      </c>
      <c r="R8" s="70" t="s">
        <v>38</v>
      </c>
      <c r="S8" s="70" t="s">
        <v>163</v>
      </c>
      <c r="T8" s="70" t="s">
        <v>164</v>
      </c>
      <c r="U8" s="71">
        <v>17397</v>
      </c>
      <c r="V8" s="71">
        <v>10703</v>
      </c>
      <c r="W8" s="70" t="s">
        <v>165</v>
      </c>
      <c r="X8" s="72" t="s">
        <v>166</v>
      </c>
      <c r="Y8" s="71">
        <v>120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120</v>
      </c>
      <c r="AE8" s="71">
        <v>120</v>
      </c>
      <c r="AF8" s="71" t="s">
        <v>38</v>
      </c>
      <c r="AG8" s="71">
        <v>120</v>
      </c>
      <c r="AH8" s="73">
        <v>108.3</v>
      </c>
      <c r="AI8" s="73">
        <v>103.4</v>
      </c>
      <c r="AJ8" s="73">
        <v>105.2</v>
      </c>
      <c r="AK8" s="73">
        <v>102.7</v>
      </c>
      <c r="AL8" s="73">
        <v>102</v>
      </c>
      <c r="AM8" s="73">
        <v>96.9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98.2</v>
      </c>
      <c r="AT8" s="73">
        <v>94</v>
      </c>
      <c r="AU8" s="73">
        <v>95.4</v>
      </c>
      <c r="AV8" s="73">
        <v>87</v>
      </c>
      <c r="AW8" s="73">
        <v>89.2</v>
      </c>
      <c r="AX8" s="73">
        <v>85.4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112.9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76.5</v>
      </c>
      <c r="BP8" s="73">
        <v>70.599999999999994</v>
      </c>
      <c r="BQ8" s="73">
        <v>75.599999999999994</v>
      </c>
      <c r="BR8" s="73">
        <v>74</v>
      </c>
      <c r="BS8" s="73">
        <v>73.099999999999994</v>
      </c>
      <c r="BT8" s="73">
        <v>68.3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32950</v>
      </c>
      <c r="CA8" s="74">
        <v>33734</v>
      </c>
      <c r="CB8" s="74">
        <v>32308</v>
      </c>
      <c r="CC8" s="74">
        <v>32817</v>
      </c>
      <c r="CD8" s="74">
        <v>32585</v>
      </c>
      <c r="CE8" s="74">
        <v>32431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8267</v>
      </c>
      <c r="CL8" s="74">
        <v>8394</v>
      </c>
      <c r="CM8" s="74">
        <v>8760</v>
      </c>
      <c r="CN8" s="74">
        <v>8757</v>
      </c>
      <c r="CO8" s="74">
        <v>8586</v>
      </c>
      <c r="CP8" s="74">
        <v>9726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50.5</v>
      </c>
      <c r="CW8" s="74">
        <v>51.2</v>
      </c>
      <c r="CX8" s="74">
        <v>50.8</v>
      </c>
      <c r="CY8" s="74">
        <v>55.6</v>
      </c>
      <c r="CZ8" s="74">
        <v>55.7</v>
      </c>
      <c r="DA8" s="74">
        <v>62.1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22.1</v>
      </c>
      <c r="DH8" s="74">
        <v>21.1</v>
      </c>
      <c r="DI8" s="74">
        <v>20.6</v>
      </c>
      <c r="DJ8" s="74">
        <v>21.3</v>
      </c>
      <c r="DK8" s="74">
        <v>20</v>
      </c>
      <c r="DL8" s="74">
        <v>18.899999999999999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50.6</v>
      </c>
      <c r="DS8" s="73">
        <v>53.9</v>
      </c>
      <c r="DT8" s="73">
        <v>56.5</v>
      </c>
      <c r="DU8" s="73">
        <v>59.8</v>
      </c>
      <c r="DV8" s="73">
        <v>62.8</v>
      </c>
      <c r="DW8" s="73">
        <v>52.2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65.900000000000006</v>
      </c>
      <c r="ED8" s="73">
        <v>71.5</v>
      </c>
      <c r="EE8" s="73">
        <v>72.8</v>
      </c>
      <c r="EF8" s="73">
        <v>77.400000000000006</v>
      </c>
      <c r="EG8" s="73">
        <v>81.2</v>
      </c>
      <c r="EH8" s="73">
        <v>69.599999999999994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47935550</v>
      </c>
      <c r="EO8" s="74">
        <v>48049292</v>
      </c>
      <c r="EP8" s="74">
        <v>48487767</v>
      </c>
      <c r="EQ8" s="74">
        <v>48759292</v>
      </c>
      <c r="ER8" s="74">
        <v>48934500</v>
      </c>
      <c r="ES8" s="74">
        <v>35115689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167</v>
      </c>
      <c r="C10" s="79" t="s">
        <v>168</v>
      </c>
      <c r="D10" s="79" t="s">
        <v>169</v>
      </c>
      <c r="E10" s="79" t="s">
        <v>170</v>
      </c>
      <c r="F10" s="79" t="s">
        <v>171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172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2020-02-13T01:10:37Z</cp:lastPrinted>
  <dcterms:created xsi:type="dcterms:W3CDTF">2019-12-05T07:36:42Z</dcterms:created>
  <dcterms:modified xsi:type="dcterms:W3CDTF">2020-02-13T01:29:05Z</dcterms:modified>
  <cp:category/>
</cp:coreProperties>
</file>