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hori\Desktop\経営比較分析表\下水道\19能登町〇\"/>
    </mc:Choice>
  </mc:AlternateContent>
  <workbookProtection workbookAlgorithmName="SHA-512" workbookHashValue="Cjm9eof4Zf79oRLprdlxSpEdpAwEIlmZlDP0d7GcG/Z5L6EsR43i8yRYXZjbVL09OSM6CyUdOakngrZszBetrA==" workbookSaltValue="sRDoUsESoac/0DqKJy6C7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<sst xmlns="http://schemas.openxmlformats.org/spreadsheetml/2006/main" count="228" uniqueCount="114">
  <si>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</si>
  <si>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</si>
  <si>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</si>
  <si>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</si>
  <si>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</si>
  <si>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</si>
  <si>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</si>
  <si>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</si>
  <si>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</si>
  <si>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</si>
  <si>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</si>
  <si>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</si>
  <si>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</si>
  <si>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</si>
  <si>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</si>
  <si>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</si>
  <si>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</si>
  <si>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</si>
  <si>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</si>
  <si>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</si>
  <si>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</si>
  <si>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</si>
  <si>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</si>
  <si>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</si>
  <si>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</si>
  <si>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</si>
  <si>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</si>
  <si>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</si>
  <si>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</si>
  <si>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</si>
  <si>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</si>
  <si>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</si>
  <si>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</si>
  <si>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</si>
  <si>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</si>
  <si>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</si>
  <si>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</si>
  <si>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</si>
  <si>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</si>
  <si>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</si>
  <si>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</si>
  <si>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</si>
  <si>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</si>
  <si>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</si>
  <si>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</si>
  <si>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</si>
  <si>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</si>
  <si>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</si>
  <si>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</si>
  <si>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</si>
  <si>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</si>
  <si>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</si>
  <si>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</si>
  <si>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</si>
  <si>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</si>
  <si>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</si>
  <si>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</si>
  <si>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</si>
  <si>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</si>
  <si>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</si>
  <si>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</si>
  <si>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</si>
  <si>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</si>
  <si>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</si>
  <si>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</si>
  <si>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</si>
  <si>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</si>
  <si>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</si>
  <si>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</si>
  <si>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</si>
  <si>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</si>
  <si>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</si>
  <si>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</si>
  <si>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</si>
  <si>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</si>
  <si>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</si>
  <si>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</si>
  <si>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</si>
  <si>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</si>
  <si>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</si>
  <si>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</si>
  <si>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</si>
  <si>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</si>
  <si>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</si>
  <si>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</si>
  <si>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</si>
  <si>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</si>
  <si>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</si>
  <si>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</si>
  <si>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</si>
  <si>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</si>
  <si>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</si>
  <si>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</si>
  <si>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</si>
  <si>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</si>
  <si>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</si>
  <si>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</si>
  <si>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</si>
  <si>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</si>
  <si>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</si>
  <si>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</si>
  <si>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</si>
  <si>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</si>
  <si>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</si>
  <si>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</si>
  <si>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</si>
  <si>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</si>
  <si>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</si>
  <si>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</si>
  <si>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</si>
  <si>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</si>
  <si>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当該年度に更新した管渠延長の割合を表す管渠改善率については、漁業集落排水事業の整備開始年度が平成6年10月であり下水道管渠の標準耐用年数50年を経過した管渠がないこと、管渠修繕の必要もなかったことが要因で実績はない。今後は改築等の財源の確保や経営に与える影響等を踏まえた分析を行った上で、計画的かつ適正な維持管理を図る必要がある。</t>
    <phoneticPr fontId="16"/>
  </si>
  <si>
    <t>類似団体と比較すると経費回収率など「経営の健全性」に関する経営指標は悪くなっている。また、汚水処理原価など「経営の効率性」に関する経営指標は低いことがわかる。仮に水洗化率が100％となっても汚水処理費（公費負担分除く）を賄えない状況であるので、経営改善のためには、今後も引き続き戸別訪問など水洗化普及活動に努力し、水洗化人口及び有収水量の増加を目指していく必要がある。</t>
    <phoneticPr fontId="16"/>
  </si>
  <si>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30年度突出したグラフとなっているが実状は0%となっている。類似団体との比較でも低い水準であり、投資規模が適正であることを表している。
‘⑤使用料で回収すべき経費をどの程度使用料で賄っているかを表す経費回収率については、減少となった要因としては、今後の更新事業の計画策定を行ったこと事で維持管理費が増加したことが主な要因であり突発なもので来年度は若干増加する予定である。
‘⑥有収水量１㎥あたりの汚水処理に要した費用であり、委託料の増加により、昨年度と比較して高くなった。類似団体との比較でも高い水準となった。
‘⑦施設・設備が１日に対応可能な処理能力に対する１日平均処理水量の割合を表す施設利用率については、経年比較では利用率がほぼ横ばいで推移している。類似団体との比較において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rPh sb="176" eb="178">
      <t>ネンド</t>
    </rPh>
    <rPh sb="178" eb="180">
      <t>トッシュツ</t>
    </rPh>
    <rPh sb="192" eb="194">
      <t>ジツジョウ</t>
    </rPh>
    <rPh sb="284" eb="286">
      <t>ゲンショウ</t>
    </rPh>
    <rPh sb="290" eb="292">
      <t>ヨウイン</t>
    </rPh>
    <rPh sb="297" eb="299">
      <t>コンゴ</t>
    </rPh>
    <rPh sb="300" eb="302">
      <t>コウシン</t>
    </rPh>
    <rPh sb="302" eb="304">
      <t>ジギョウ</t>
    </rPh>
    <rPh sb="305" eb="307">
      <t>ケイカク</t>
    </rPh>
    <rPh sb="307" eb="309">
      <t>サクテイ</t>
    </rPh>
    <rPh sb="310" eb="311">
      <t>オコナ</t>
    </rPh>
    <rPh sb="315" eb="316">
      <t>コト</t>
    </rPh>
    <rPh sb="317" eb="319">
      <t>イジ</t>
    </rPh>
    <rPh sb="319" eb="322">
      <t>カンリヒ</t>
    </rPh>
    <rPh sb="323" eb="325">
      <t>ゾウカ</t>
    </rPh>
    <rPh sb="330" eb="331">
      <t>オモ</t>
    </rPh>
    <rPh sb="332" eb="334">
      <t>ヨウイン</t>
    </rPh>
    <rPh sb="337" eb="339">
      <t>トッパツ</t>
    </rPh>
    <rPh sb="343" eb="346">
      <t>ライネンド</t>
    </rPh>
    <rPh sb="347" eb="349">
      <t>ジャッカン</t>
    </rPh>
    <rPh sb="349" eb="351">
      <t>ゾウカ</t>
    </rPh>
    <rPh sb="353" eb="355">
      <t>ヨテイ</t>
    </rPh>
    <rPh sb="386" eb="389">
      <t>イタクリョウ</t>
    </rPh>
    <rPh sb="390" eb="392">
      <t>ゾウカ</t>
    </rPh>
    <rPh sb="396" eb="399">
      <t>サクネンド</t>
    </rPh>
    <rPh sb="400" eb="402">
      <t>ヒカク</t>
    </rPh>
    <rPh sb="404" eb="405">
      <t>タカ</t>
    </rPh>
    <rPh sb="410" eb="412">
      <t>ルイジ</t>
    </rPh>
    <rPh sb="412" eb="414">
      <t>ダンタイ</t>
    </rPh>
    <rPh sb="416" eb="418">
      <t>ヒカク</t>
    </rPh>
    <rPh sb="420" eb="421">
      <t>タカ</t>
    </rPh>
    <rPh sb="422" eb="424">
      <t>スイジュン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</si>
</sst>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15-4D2A-A0A5-F99D0AEC2813}"/>
            </c:ext>
          </c:extLst>
        </c:ser>
        <c:dLbls>
          <c:showLegendKey val="0"/>
          <c:showVal val="0"/>
          <c:showCatName val="0"/>
          <c:showSerName val="0"/>
          <c:showPercent val="0"/>
          <c:showBubbleSize val="0"/>
        </c:dLbls>
        <c:gapWidth val="150"/>
        <c:axId val="160830096"/>
        <c:axId val="16082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7915-4D2A-A0A5-F99D0AEC2813}"/>
            </c:ext>
          </c:extLst>
        </c:ser>
        <c:dLbls>
          <c:showLegendKey val="0"/>
          <c:showVal val="0"/>
          <c:showCatName val="0"/>
          <c:showSerName val="0"/>
          <c:showPercent val="0"/>
          <c:showBubbleSize val="0"/>
        </c:dLbls>
        <c:marker val="1"/>
        <c:smooth val="0"/>
        <c:axId val="160830096"/>
        <c:axId val="160828920"/>
      </c:lineChart>
      <c:dateAx>
        <c:axId val="160830096"/>
        <c:scaling>
          <c:orientation val="minMax"/>
        </c:scaling>
        <c:delete val="1"/>
        <c:axPos val="b"/>
        <c:numFmt formatCode="ge" sourceLinked="1"/>
        <c:majorTickMark val="none"/>
        <c:minorTickMark val="none"/>
        <c:tickLblPos val="none"/>
        <c:crossAx val="160828920"/>
        <c:crosses val="autoZero"/>
        <c:auto val="1"/>
        <c:lblOffset val="100"/>
        <c:baseTimeUnit val="years"/>
      </c:dateAx>
      <c:valAx>
        <c:axId val="16082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3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52.94</c:v>
                </c:pt>
                <c:pt idx="1">
                  <c:v>51.86</c:v>
                </c:pt>
                <c:pt idx="2">
                  <c:v>55.63</c:v>
                </c:pt>
                <c:pt idx="3">
                  <c:v>73.319999999999993</c:v>
                </c:pt>
                <c:pt idx="4">
                  <c:v>76.180000000000007</c:v>
                </c:pt>
              </c:numCache>
            </c:numRef>
          </c:val>
          <c:extLst xmlns:c16r2="http://schemas.microsoft.com/office/drawing/2015/06/chart">
            <c:ext xmlns:c16="http://schemas.microsoft.com/office/drawing/2014/chart" uri="{C3380CC4-5D6E-409C-BE32-E72D297353CC}">
              <c16:uniqueId val="{00000000-D8C1-4C06-8DBE-8422E092312D}"/>
            </c:ext>
          </c:extLst>
        </c:ser>
        <c:dLbls>
          <c:showLegendKey val="0"/>
          <c:showVal val="0"/>
          <c:showCatName val="0"/>
          <c:showSerName val="0"/>
          <c:showPercent val="0"/>
          <c:showBubbleSize val="0"/>
        </c:dLbls>
        <c:gapWidth val="150"/>
        <c:axId val="365849296"/>
        <c:axId val="36585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C1-4C06-8DBE-8422E092312D}"/>
            </c:ext>
          </c:extLst>
        </c:ser>
        <c:dLbls>
          <c:showLegendKey val="0"/>
          <c:showVal val="0"/>
          <c:showCatName val="0"/>
          <c:showSerName val="0"/>
          <c:showPercent val="0"/>
          <c:showBubbleSize val="0"/>
        </c:dLbls>
        <c:marker val="1"/>
        <c:smooth val="0"/>
        <c:axId val="365849296"/>
        <c:axId val="365851648"/>
      </c:lineChart>
      <c:dateAx>
        <c:axId val="365849296"/>
        <c:scaling>
          <c:orientation val="minMax"/>
        </c:scaling>
        <c:delete val="1"/>
        <c:axPos val="b"/>
        <c:numFmt formatCode="ge" sourceLinked="1"/>
        <c:majorTickMark val="none"/>
        <c:minorTickMark val="none"/>
        <c:tickLblPos val="none"/>
        <c:crossAx val="365851648"/>
        <c:crosses val="autoZero"/>
        <c:auto val="1"/>
        <c:lblOffset val="100"/>
        <c:baseTimeUnit val="years"/>
      </c:dateAx>
      <c:valAx>
        <c:axId val="3658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4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A0-42D8-9754-9F37263A9916}"/>
            </c:ext>
          </c:extLst>
        </c:ser>
        <c:dLbls>
          <c:showLegendKey val="0"/>
          <c:showVal val="0"/>
          <c:showCatName val="0"/>
          <c:showSerName val="0"/>
          <c:showPercent val="0"/>
          <c:showBubbleSize val="0"/>
        </c:dLbls>
        <c:gapWidth val="150"/>
        <c:axId val="365848120"/>
        <c:axId val="36585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A0-42D8-9754-9F37263A9916}"/>
            </c:ext>
          </c:extLst>
        </c:ser>
        <c:dLbls>
          <c:showLegendKey val="0"/>
          <c:showVal val="0"/>
          <c:showCatName val="0"/>
          <c:showSerName val="0"/>
          <c:showPercent val="0"/>
          <c:showBubbleSize val="0"/>
        </c:dLbls>
        <c:marker val="1"/>
        <c:smooth val="0"/>
        <c:axId val="365848120"/>
        <c:axId val="365850864"/>
      </c:lineChart>
      <c:dateAx>
        <c:axId val="365848120"/>
        <c:scaling>
          <c:orientation val="minMax"/>
        </c:scaling>
        <c:delete val="1"/>
        <c:axPos val="b"/>
        <c:numFmt formatCode="ge" sourceLinked="1"/>
        <c:majorTickMark val="none"/>
        <c:minorTickMark val="none"/>
        <c:tickLblPos val="none"/>
        <c:crossAx val="365850864"/>
        <c:crosses val="autoZero"/>
        <c:auto val="1"/>
        <c:lblOffset val="100"/>
        <c:baseTimeUnit val="years"/>
      </c:dateAx>
      <c:valAx>
        <c:axId val="36585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4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6C-4F71-8050-7797699B489A}"/>
            </c:ext>
          </c:extLst>
        </c:ser>
        <c:dLbls>
          <c:showLegendKey val="0"/>
          <c:showVal val="0"/>
          <c:showCatName val="0"/>
          <c:showSerName val="0"/>
          <c:showPercent val="0"/>
          <c:showBubbleSize val="0"/>
        </c:dLbls>
        <c:gapWidth val="150"/>
        <c:axId val="365848904"/>
        <c:axId val="36584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6C-4F71-8050-7797699B489A}"/>
            </c:ext>
          </c:extLst>
        </c:ser>
        <c:dLbls>
          <c:showLegendKey val="0"/>
          <c:showVal val="0"/>
          <c:showCatName val="0"/>
          <c:showSerName val="0"/>
          <c:showPercent val="0"/>
          <c:showBubbleSize val="0"/>
        </c:dLbls>
        <c:marker val="1"/>
        <c:smooth val="0"/>
        <c:axId val="365848904"/>
        <c:axId val="365847336"/>
      </c:lineChart>
      <c:dateAx>
        <c:axId val="365848904"/>
        <c:scaling>
          <c:orientation val="minMax"/>
        </c:scaling>
        <c:delete val="1"/>
        <c:axPos val="b"/>
        <c:numFmt formatCode="ge" sourceLinked="1"/>
        <c:majorTickMark val="none"/>
        <c:minorTickMark val="none"/>
        <c:tickLblPos val="none"/>
        <c:crossAx val="365847336"/>
        <c:crosses val="autoZero"/>
        <c:auto val="1"/>
        <c:lblOffset val="100"/>
        <c:baseTimeUnit val="years"/>
      </c:dateAx>
      <c:valAx>
        <c:axId val="36584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4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60-41F6-A7AA-C9E0FCB1C84F}"/>
            </c:ext>
          </c:extLst>
        </c:ser>
        <c:dLbls>
          <c:showLegendKey val="0"/>
          <c:showVal val="0"/>
          <c:showCatName val="0"/>
          <c:showSerName val="0"/>
          <c:showPercent val="0"/>
          <c:showBubbleSize val="0"/>
        </c:dLbls>
        <c:gapWidth val="150"/>
        <c:axId val="365852040"/>
        <c:axId val="36585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60-41F6-A7AA-C9E0FCB1C84F}"/>
            </c:ext>
          </c:extLst>
        </c:ser>
        <c:dLbls>
          <c:showLegendKey val="0"/>
          <c:showVal val="0"/>
          <c:showCatName val="0"/>
          <c:showSerName val="0"/>
          <c:showPercent val="0"/>
          <c:showBubbleSize val="0"/>
        </c:dLbls>
        <c:marker val="1"/>
        <c:smooth val="0"/>
        <c:axId val="365852040"/>
        <c:axId val="365852432"/>
      </c:lineChart>
      <c:dateAx>
        <c:axId val="365852040"/>
        <c:scaling>
          <c:orientation val="minMax"/>
        </c:scaling>
        <c:delete val="1"/>
        <c:axPos val="b"/>
        <c:numFmt formatCode="ge" sourceLinked="1"/>
        <c:majorTickMark val="none"/>
        <c:minorTickMark val="none"/>
        <c:tickLblPos val="none"/>
        <c:crossAx val="365852432"/>
        <c:crosses val="autoZero"/>
        <c:auto val="1"/>
        <c:lblOffset val="100"/>
        <c:baseTimeUnit val="years"/>
      </c:dateAx>
      <c:valAx>
        <c:axId val="36585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5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7F-4242-98F2-B463D6A36DA6}"/>
            </c:ext>
          </c:extLst>
        </c:ser>
        <c:dLbls>
          <c:showLegendKey val="0"/>
          <c:showVal val="0"/>
          <c:showCatName val="0"/>
          <c:showSerName val="0"/>
          <c:showPercent val="0"/>
          <c:showBubbleSize val="0"/>
        </c:dLbls>
        <c:gapWidth val="150"/>
        <c:axId val="365872720"/>
        <c:axId val="3658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7F-4242-98F2-B463D6A36DA6}"/>
            </c:ext>
          </c:extLst>
        </c:ser>
        <c:dLbls>
          <c:showLegendKey val="0"/>
          <c:showVal val="0"/>
          <c:showCatName val="0"/>
          <c:showSerName val="0"/>
          <c:showPercent val="0"/>
          <c:showBubbleSize val="0"/>
        </c:dLbls>
        <c:marker val="1"/>
        <c:smooth val="0"/>
        <c:axId val="365872720"/>
        <c:axId val="365876640"/>
      </c:lineChart>
      <c:dateAx>
        <c:axId val="365872720"/>
        <c:scaling>
          <c:orientation val="minMax"/>
        </c:scaling>
        <c:delete val="1"/>
        <c:axPos val="b"/>
        <c:numFmt formatCode="ge" sourceLinked="1"/>
        <c:majorTickMark val="none"/>
        <c:minorTickMark val="none"/>
        <c:tickLblPos val="none"/>
        <c:crossAx val="365876640"/>
        <c:crosses val="autoZero"/>
        <c:auto val="1"/>
        <c:lblOffset val="100"/>
        <c:baseTimeUnit val="years"/>
      </c:dateAx>
      <c:valAx>
        <c:axId val="3658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7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60.55</c:v>
                </c:pt>
                <c:pt idx="1">
                  <c:v>106.22</c:v>
                </c:pt>
                <c:pt idx="2">
                  <c:v>99.66</c:v>
                </c:pt>
                <c:pt idx="3">
                  <c:v>43.46</c:v>
                </c:pt>
                <c:pt idx="4">
                  <c:v>7373.77</c:v>
                </c:pt>
              </c:numCache>
            </c:numRef>
          </c:val>
          <c:extLst xmlns:c16r2="http://schemas.microsoft.com/office/drawing/2015/06/chart">
            <c:ext xmlns:c16="http://schemas.microsoft.com/office/drawing/2014/chart" uri="{C3380CC4-5D6E-409C-BE32-E72D297353CC}">
              <c16:uniqueId val="{00000000-7389-458F-9E9B-3ED072E799B7}"/>
            </c:ext>
          </c:extLst>
        </c:ser>
        <c:dLbls>
          <c:showLegendKey val="0"/>
          <c:showVal val="0"/>
          <c:showCatName val="0"/>
          <c:showSerName val="0"/>
          <c:showPercent val="0"/>
          <c:showBubbleSize val="0"/>
        </c:dLbls>
        <c:gapWidth val="150"/>
        <c:axId val="365874288"/>
        <c:axId val="36587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7389-458F-9E9B-3ED072E799B7}"/>
            </c:ext>
          </c:extLst>
        </c:ser>
        <c:dLbls>
          <c:showLegendKey val="0"/>
          <c:showVal val="0"/>
          <c:showCatName val="0"/>
          <c:showSerName val="0"/>
          <c:showPercent val="0"/>
          <c:showBubbleSize val="0"/>
        </c:dLbls>
        <c:marker val="1"/>
        <c:smooth val="0"/>
        <c:axId val="365874288"/>
        <c:axId val="365874680"/>
      </c:lineChart>
      <c:dateAx>
        <c:axId val="365874288"/>
        <c:scaling>
          <c:orientation val="minMax"/>
        </c:scaling>
        <c:delete val="1"/>
        <c:axPos val="b"/>
        <c:numFmt formatCode="ge" sourceLinked="1"/>
        <c:majorTickMark val="none"/>
        <c:minorTickMark val="none"/>
        <c:tickLblPos val="none"/>
        <c:crossAx val="365874680"/>
        <c:crosses val="autoZero"/>
        <c:auto val="1"/>
        <c:lblOffset val="100"/>
        <c:baseTimeUnit val="years"/>
      </c:dateAx>
      <c:valAx>
        <c:axId val="36587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7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38.76</c:v>
                </c:pt>
                <c:pt idx="1">
                  <c:v>39.53</c:v>
                </c:pt>
                <c:pt idx="2">
                  <c:v>34.24</c:v>
                </c:pt>
                <c:pt idx="3">
                  <c:v>38.14</c:v>
                </c:pt>
                <c:pt idx="4">
                  <c:v>27.13</c:v>
                </c:pt>
              </c:numCache>
            </c:numRef>
          </c:val>
          <c:extLst xmlns:c16r2="http://schemas.microsoft.com/office/drawing/2015/06/chart">
            <c:ext xmlns:c16="http://schemas.microsoft.com/office/drawing/2014/chart" uri="{C3380CC4-5D6E-409C-BE32-E72D297353CC}">
              <c16:uniqueId val="{00000000-BA56-4502-8451-14A7CD606256}"/>
            </c:ext>
          </c:extLst>
        </c:ser>
        <c:dLbls>
          <c:showLegendKey val="0"/>
          <c:showVal val="0"/>
          <c:showCatName val="0"/>
          <c:showSerName val="0"/>
          <c:showPercent val="0"/>
          <c:showBubbleSize val="0"/>
        </c:dLbls>
        <c:gapWidth val="150"/>
        <c:axId val="365872328"/>
        <c:axId val="36587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BA56-4502-8451-14A7CD606256}"/>
            </c:ext>
          </c:extLst>
        </c:ser>
        <c:dLbls>
          <c:showLegendKey val="0"/>
          <c:showVal val="0"/>
          <c:showCatName val="0"/>
          <c:showSerName val="0"/>
          <c:showPercent val="0"/>
          <c:showBubbleSize val="0"/>
        </c:dLbls>
        <c:marker val="1"/>
        <c:smooth val="0"/>
        <c:axId val="365872328"/>
        <c:axId val="365877424"/>
      </c:lineChart>
      <c:dateAx>
        <c:axId val="365872328"/>
        <c:scaling>
          <c:orientation val="minMax"/>
        </c:scaling>
        <c:delete val="1"/>
        <c:axPos val="b"/>
        <c:numFmt formatCode="ge" sourceLinked="1"/>
        <c:majorTickMark val="none"/>
        <c:minorTickMark val="none"/>
        <c:tickLblPos val="none"/>
        <c:crossAx val="365877424"/>
        <c:crosses val="autoZero"/>
        <c:auto val="1"/>
        <c:lblOffset val="100"/>
        <c:baseTimeUnit val="years"/>
      </c:dateAx>
      <c:valAx>
        <c:axId val="36587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7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447.94</c:v>
                </c:pt>
                <c:pt idx="1">
                  <c:v>442.31</c:v>
                </c:pt>
                <c:pt idx="2">
                  <c:v>505.73</c:v>
                </c:pt>
                <c:pt idx="3">
                  <c:v>458.45</c:v>
                </c:pt>
                <c:pt idx="4">
                  <c:v>650.59</c:v>
                </c:pt>
              </c:numCache>
            </c:numRef>
          </c:val>
          <c:extLst xmlns:c16r2="http://schemas.microsoft.com/office/drawing/2015/06/chart">
            <c:ext xmlns:c16="http://schemas.microsoft.com/office/drawing/2014/chart" uri="{C3380CC4-5D6E-409C-BE32-E72D297353CC}">
              <c16:uniqueId val="{00000000-CAC6-45BC-BA0A-109773D18C86}"/>
            </c:ext>
          </c:extLst>
        </c:ser>
        <c:dLbls>
          <c:showLegendKey val="0"/>
          <c:showVal val="0"/>
          <c:showCatName val="0"/>
          <c:showSerName val="0"/>
          <c:showPercent val="0"/>
          <c:showBubbleSize val="0"/>
        </c:dLbls>
        <c:gapWidth val="150"/>
        <c:axId val="365873504"/>
        <c:axId val="36587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CAC6-45BC-BA0A-109773D18C86}"/>
            </c:ext>
          </c:extLst>
        </c:ser>
        <c:dLbls>
          <c:showLegendKey val="0"/>
          <c:showVal val="0"/>
          <c:showCatName val="0"/>
          <c:showSerName val="0"/>
          <c:showPercent val="0"/>
          <c:showBubbleSize val="0"/>
        </c:dLbls>
        <c:marker val="1"/>
        <c:smooth val="0"/>
        <c:axId val="365873504"/>
        <c:axId val="365871152"/>
      </c:lineChart>
      <c:dateAx>
        <c:axId val="365873504"/>
        <c:scaling>
          <c:orientation val="minMax"/>
        </c:scaling>
        <c:delete val="1"/>
        <c:axPos val="b"/>
        <c:numFmt formatCode="ge" sourceLinked="1"/>
        <c:majorTickMark val="none"/>
        <c:minorTickMark val="none"/>
        <c:tickLblPos val="none"/>
        <c:crossAx val="365871152"/>
        <c:crosses val="autoZero"/>
        <c:auto val="1"/>
        <c:lblOffset val="100"/>
        <c:baseTimeUnit val="years"/>
      </c:dateAx>
      <c:valAx>
        <c:axId val="36587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24.73</c:v>
                </c:pt>
                <c:pt idx="1">
                  <c:v>24.38</c:v>
                </c:pt>
                <c:pt idx="2">
                  <c:v>25.44</c:v>
                </c:pt>
                <c:pt idx="3">
                  <c:v>25.44</c:v>
                </c:pt>
                <c:pt idx="4">
                  <c:v>24.38</c:v>
                </c:pt>
              </c:numCache>
            </c:numRef>
          </c:val>
          <c:extLst xmlns:c16r2="http://schemas.microsoft.com/office/drawing/2015/06/chart">
            <c:ext xmlns:c16="http://schemas.microsoft.com/office/drawing/2014/chart" uri="{C3380CC4-5D6E-409C-BE32-E72D297353CC}">
              <c16:uniqueId val="{00000000-BC19-45C4-A965-0EC9386757C8}"/>
            </c:ext>
          </c:extLst>
        </c:ser>
        <c:dLbls>
          <c:showLegendKey val="0"/>
          <c:showVal val="0"/>
          <c:showCatName val="0"/>
          <c:showSerName val="0"/>
          <c:showPercent val="0"/>
          <c:showBubbleSize val="0"/>
        </c:dLbls>
        <c:gapWidth val="150"/>
        <c:axId val="365878208"/>
        <c:axId val="36587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BC19-45C4-A965-0EC9386757C8}"/>
            </c:ext>
          </c:extLst>
        </c:ser>
        <c:dLbls>
          <c:showLegendKey val="0"/>
          <c:showVal val="0"/>
          <c:showCatName val="0"/>
          <c:showSerName val="0"/>
          <c:showPercent val="0"/>
          <c:showBubbleSize val="0"/>
        </c:dLbls>
        <c:marker val="1"/>
        <c:smooth val="0"/>
        <c:axId val="365878208"/>
        <c:axId val="365875856"/>
      </c:lineChart>
      <c:dateAx>
        <c:axId val="365878208"/>
        <c:scaling>
          <c:orientation val="minMax"/>
        </c:scaling>
        <c:delete val="1"/>
        <c:axPos val="b"/>
        <c:numFmt formatCode="ge" sourceLinked="1"/>
        <c:majorTickMark val="none"/>
        <c:minorTickMark val="none"/>
        <c:tickLblPos val="none"/>
        <c:crossAx val="365875856"/>
        <c:crosses val="autoZero"/>
        <c:auto val="1"/>
        <c:lblOffset val="100"/>
        <c:baseTimeUnit val="years"/>
      </c:dateAx>
      <c:valAx>
        <c:axId val="36587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59.28</c:v>
                </c:pt>
                <c:pt idx="1">
                  <c:v>59.16</c:v>
                </c:pt>
                <c:pt idx="2">
                  <c:v>60.51</c:v>
                </c:pt>
                <c:pt idx="3">
                  <c:v>63.95</c:v>
                </c:pt>
                <c:pt idx="4">
                  <c:v>66.39</c:v>
                </c:pt>
              </c:numCache>
            </c:numRef>
          </c:val>
          <c:extLst xmlns:c16r2="http://schemas.microsoft.com/office/drawing/2015/06/chart">
            <c:ext xmlns:c16="http://schemas.microsoft.com/office/drawing/2014/chart" uri="{C3380CC4-5D6E-409C-BE32-E72D297353CC}">
              <c16:uniqueId val="{00000000-D0BD-486A-B0DB-D5E27AB48D75}"/>
            </c:ext>
          </c:extLst>
        </c:ser>
        <c:dLbls>
          <c:showLegendKey val="0"/>
          <c:showVal val="0"/>
          <c:showCatName val="0"/>
          <c:showSerName val="0"/>
          <c:showPercent val="0"/>
          <c:showBubbleSize val="0"/>
        </c:dLbls>
        <c:gapWidth val="150"/>
        <c:axId val="365846552"/>
        <c:axId val="3658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D0BD-486A-B0DB-D5E27AB48D75}"/>
            </c:ext>
          </c:extLst>
        </c:ser>
        <c:dLbls>
          <c:showLegendKey val="0"/>
          <c:showVal val="0"/>
          <c:showCatName val="0"/>
          <c:showSerName val="0"/>
          <c:showPercent val="0"/>
          <c:showBubbleSize val="0"/>
        </c:dLbls>
        <c:marker val="1"/>
        <c:smooth val="0"/>
        <c:axId val="365846552"/>
        <c:axId val="365850080"/>
      </c:lineChart>
      <c:dateAx>
        <c:axId val="365846552"/>
        <c:scaling>
          <c:orientation val="minMax"/>
        </c:scaling>
        <c:delete val="1"/>
        <c:axPos val="b"/>
        <c:numFmt formatCode="ge" sourceLinked="1"/>
        <c:majorTickMark val="none"/>
        <c:minorTickMark val="none"/>
        <c:tickLblPos val="none"/>
        <c:crossAx val="365850080"/>
        <c:crosses val="autoZero"/>
        <c:auto val="1"/>
        <c:lblOffset val="100"/>
        <c:baseTimeUnit val="years"/>
      </c:dateAx>
      <c:valAx>
        <c:axId val="3658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4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E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石川県　能登町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漁業集落排水</v>
      </c>
      <c r="Q8" s="77"/>
      <c r="R8" s="77"/>
      <c r="S8" s="77"/>
      <c r="T8" s="77"/>
      <c r="U8" s="77"/>
      <c r="V8" s="77"/>
      <c r="W8" s="77" t="str">
        <f>データ!L6</f>
        <v>H2</v>
      </c>
      <c r="X8" s="77"/>
      <c r="Y8" s="77"/>
      <c r="Z8" s="77"/>
      <c r="AA8" s="77"/>
      <c r="AB8" s="77"/>
      <c r="AC8" s="77"/>
      <c r="AD8" s="78" t="str">
        <f>データ!$M$6</f>
        <v>非設置</v>
      </c>
      <c r="AE8" s="78"/>
      <c r="AF8" s="78"/>
      <c r="AG8" s="78"/>
      <c r="AH8" s="78"/>
      <c r="AI8" s="78"/>
      <c r="AJ8" s="78"/>
      <c r="AK8" s="3"/>
      <c r="AL8" s="74">
        <f>データ!S6</f>
        <v>17397</v>
      </c>
      <c r="AM8" s="74"/>
      <c r="AN8" s="74"/>
      <c r="AO8" s="74"/>
      <c r="AP8" s="74"/>
      <c r="AQ8" s="74"/>
      <c r="AR8" s="74"/>
      <c r="AS8" s="74"/>
      <c r="AT8" s="73">
        <f>データ!T6</f>
        <v>273.27</v>
      </c>
      <c r="AU8" s="73"/>
      <c r="AV8" s="73"/>
      <c r="AW8" s="73"/>
      <c r="AX8" s="73"/>
      <c r="AY8" s="73"/>
      <c r="AZ8" s="73"/>
      <c r="BA8" s="73"/>
      <c r="BB8" s="73">
        <f>データ!U6</f>
        <v>63.66</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2.13</v>
      </c>
      <c r="Q10" s="73"/>
      <c r="R10" s="73"/>
      <c r="S10" s="73"/>
      <c r="T10" s="73"/>
      <c r="U10" s="73"/>
      <c r="V10" s="73"/>
      <c r="W10" s="73">
        <f>データ!Q6</f>
        <v>101.99</v>
      </c>
      <c r="X10" s="73"/>
      <c r="Y10" s="73"/>
      <c r="Z10" s="73"/>
      <c r="AA10" s="73"/>
      <c r="AB10" s="73"/>
      <c r="AC10" s="73"/>
      <c r="AD10" s="74">
        <f>データ!R6</f>
        <v>3240</v>
      </c>
      <c r="AE10" s="74"/>
      <c r="AF10" s="74"/>
      <c r="AG10" s="74"/>
      <c r="AH10" s="74"/>
      <c r="AI10" s="74"/>
      <c r="AJ10" s="74"/>
      <c r="AK10" s="2"/>
      <c r="AL10" s="74">
        <f>データ!V6</f>
        <v>366</v>
      </c>
      <c r="AM10" s="74"/>
      <c r="AN10" s="74"/>
      <c r="AO10" s="74"/>
      <c r="AP10" s="74"/>
      <c r="AQ10" s="74"/>
      <c r="AR10" s="74"/>
      <c r="AS10" s="74"/>
      <c r="AT10" s="73">
        <f>データ!W6</f>
        <v>0.45</v>
      </c>
      <c r="AU10" s="73"/>
      <c r="AV10" s="73"/>
      <c r="AW10" s="73"/>
      <c r="AX10" s="73"/>
      <c r="AY10" s="73"/>
      <c r="AZ10" s="73"/>
      <c r="BA10" s="73"/>
      <c r="BB10" s="73">
        <f>データ!X6</f>
        <v>813.33</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tMX4CVR4Ig8lXNmI/Zg4RNa0zRWewTVG4uITJ/AM4f/K9edH0uMRZKX5Y1QWCsZnu4cGjBeWUObSSP6iTG2oKg==" saltValue="78dkJU4QzCkUKdI5O1H+8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174637</v>
      </c>
      <c r="D6" s="33">
        <f t="shared" si="3"/>
        <v>47</v>
      </c>
      <c r="E6" s="33">
        <f t="shared" si="3"/>
        <v>17</v>
      </c>
      <c r="F6" s="33">
        <f t="shared" si="3"/>
        <v>6</v>
      </c>
      <c r="G6" s="33">
        <f t="shared" si="3"/>
        <v>0</v>
      </c>
      <c r="H6" s="33" t="str">
        <f t="shared" si="3"/>
        <v>石川県　能登町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2.13</v>
      </c>
      <c r="Q6" s="34">
        <f t="shared" si="3"/>
        <v>101.99</v>
      </c>
      <c r="R6" s="34">
        <f t="shared" si="3"/>
        <v>3240</v>
      </c>
      <c r="S6" s="34">
        <f t="shared" si="3"/>
        <v>17397</v>
      </c>
      <c r="T6" s="34">
        <f t="shared" si="3"/>
        <v>273.27</v>
      </c>
      <c r="U6" s="34">
        <f t="shared" si="3"/>
        <v>63.66</v>
      </c>
      <c r="V6" s="34">
        <f t="shared" si="3"/>
        <v>366</v>
      </c>
      <c r="W6" s="34">
        <f t="shared" si="3"/>
        <v>0.45</v>
      </c>
      <c r="X6" s="34">
        <f t="shared" si="3"/>
        <v>813.33</v>
      </c>
      <c r="Y6" s="35">
        <f>IF(Y7="",NA(),Y7)</f>
        <v>52.94</v>
      </c>
      <c r="Z6" s="35">
        <f t="shared" ref="Z6:AH6" si="4">IF(Z7="",NA(),Z7)</f>
        <v>51.86</v>
      </c>
      <c r="AA6" s="35">
        <f t="shared" si="4"/>
        <v>55.63</v>
      </c>
      <c r="AB6" s="35">
        <f t="shared" si="4"/>
        <v>73.319999999999993</v>
      </c>
      <c r="AC6" s="35">
        <f t="shared" si="4"/>
        <v>76.180000000000007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60.55</v>
      </c>
      <c r="BG6" s="35">
        <f t="shared" ref="BG6:BO6" si="7">IF(BG7="",NA(),BG7)</f>
        <v>106.22</v>
      </c>
      <c r="BH6" s="35">
        <f t="shared" si="7"/>
        <v>99.66</v>
      </c>
      <c r="BI6" s="35">
        <f t="shared" si="7"/>
        <v>43.46</v>
      </c>
      <c r="BJ6" s="35">
        <f t="shared" si="7"/>
        <v>7373.77</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38.76</v>
      </c>
      <c r="BR6" s="35">
        <f t="shared" ref="BR6:BZ6" si="8">IF(BR7="",NA(),BR7)</f>
        <v>39.53</v>
      </c>
      <c r="BS6" s="35">
        <f t="shared" si="8"/>
        <v>34.24</v>
      </c>
      <c r="BT6" s="35">
        <f t="shared" si="8"/>
        <v>38.14</v>
      </c>
      <c r="BU6" s="35">
        <f t="shared" si="8"/>
        <v>27.13</v>
      </c>
      <c r="BV6" s="35">
        <f t="shared" si="8"/>
        <v>43.66</v>
      </c>
      <c r="BW6" s="35">
        <f t="shared" si="8"/>
        <v>43.13</v>
      </c>
      <c r="BX6" s="35">
        <f t="shared" si="8"/>
        <v>46.26</v>
      </c>
      <c r="BY6" s="35">
        <f t="shared" si="8"/>
        <v>45.81</v>
      </c>
      <c r="BZ6" s="35">
        <f t="shared" si="8"/>
        <v>43.43</v>
      </c>
      <c r="CA6" s="34" t="str">
        <f>IF(CA7="","",IF(CA7="-","【-】","【"&amp;SUBSTITUTE(TEXT(CA7,"#,##0.00"),"-","△")&amp;"】"))</f>
        <v>【45.14】</v>
      </c>
      <c r="CB6" s="35">
        <f>IF(CB7="",NA(),CB7)</f>
        <v>447.94</v>
      </c>
      <c r="CC6" s="35">
        <f t="shared" ref="CC6:CK6" si="9">IF(CC7="",NA(),CC7)</f>
        <v>442.31</v>
      </c>
      <c r="CD6" s="35">
        <f t="shared" si="9"/>
        <v>505.73</v>
      </c>
      <c r="CE6" s="35">
        <f t="shared" si="9"/>
        <v>458.45</v>
      </c>
      <c r="CF6" s="35">
        <f t="shared" si="9"/>
        <v>650.59</v>
      </c>
      <c r="CG6" s="35">
        <f t="shared" si="9"/>
        <v>382.09</v>
      </c>
      <c r="CH6" s="35">
        <f t="shared" si="9"/>
        <v>392.03</v>
      </c>
      <c r="CI6" s="35">
        <f t="shared" si="9"/>
        <v>376.4</v>
      </c>
      <c r="CJ6" s="35">
        <f t="shared" si="9"/>
        <v>383.92</v>
      </c>
      <c r="CK6" s="35">
        <f t="shared" si="9"/>
        <v>400.44</v>
      </c>
      <c r="CL6" s="34" t="str">
        <f>IF(CL7="","",IF(CL7="-","【-】","【"&amp;SUBSTITUTE(TEXT(CL7,"#,##0.00"),"-","△")&amp;"】"))</f>
        <v>【377.19】</v>
      </c>
      <c r="CM6" s="35">
        <f>IF(CM7="",NA(),CM7)</f>
        <v>24.73</v>
      </c>
      <c r="CN6" s="35">
        <f t="shared" ref="CN6:CV6" si="10">IF(CN7="",NA(),CN7)</f>
        <v>24.38</v>
      </c>
      <c r="CO6" s="35">
        <f t="shared" si="10"/>
        <v>25.44</v>
      </c>
      <c r="CP6" s="35">
        <f t="shared" si="10"/>
        <v>25.44</v>
      </c>
      <c r="CQ6" s="35">
        <f t="shared" si="10"/>
        <v>24.38</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59.28</v>
      </c>
      <c r="CY6" s="35">
        <f t="shared" ref="CY6:DG6" si="11">IF(CY7="",NA(),CY7)</f>
        <v>59.16</v>
      </c>
      <c r="CZ6" s="35">
        <f t="shared" si="11"/>
        <v>60.51</v>
      </c>
      <c r="DA6" s="35">
        <f t="shared" si="11"/>
        <v>63.95</v>
      </c>
      <c r="DB6" s="35">
        <f t="shared" si="11"/>
        <v>66.39</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174637</v>
      </c>
      <c r="D7" s="37">
        <v>47</v>
      </c>
      <c r="E7" s="37">
        <v>17</v>
      </c>
      <c r="F7" s="37">
        <v>6</v>
      </c>
      <c r="G7" s="37">
        <v>0</v>
      </c>
      <c r="H7" s="37" t="s">
        <v>98</v>
      </c>
      <c r="I7" s="37" t="s">
        <v>99</v>
      </c>
      <c r="J7" s="37" t="s">
        <v>100</v>
      </c>
      <c r="K7" s="37" t="s">
        <v>101</v>
      </c>
      <c r="L7" s="37" t="s">
        <v>102</v>
      </c>
      <c r="M7" s="37" t="s">
        <v>103</v>
      </c>
      <c r="N7" s="38" t="s">
        <v>104</v>
      </c>
      <c r="O7" s="38" t="s">
        <v>105</v>
      </c>
      <c r="P7" s="38">
        <v>2.13</v>
      </c>
      <c r="Q7" s="38">
        <v>101.99</v>
      </c>
      <c r="R7" s="38">
        <v>3240</v>
      </c>
      <c r="S7" s="38">
        <v>17397</v>
      </c>
      <c r="T7" s="38">
        <v>273.27</v>
      </c>
      <c r="U7" s="38">
        <v>63.66</v>
      </c>
      <c r="V7" s="38">
        <v>366</v>
      </c>
      <c r="W7" s="38">
        <v>0.45</v>
      </c>
      <c r="X7" s="38">
        <v>813.33</v>
      </c>
      <c r="Y7" s="38">
        <v>52.94</v>
      </c>
      <c r="Z7" s="38">
        <v>51.86</v>
      </c>
      <c r="AA7" s="38">
        <v>55.63</v>
      </c>
      <c r="AB7" s="38">
        <v>73.319999999999993</v>
      </c>
      <c r="AC7" s="38">
        <v>76.180000000000007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60.55</v>
      </c>
      <c r="BG7" s="38">
        <v>106.22</v>
      </c>
      <c r="BH7" s="38">
        <v>99.66</v>
      </c>
      <c r="BI7" s="38">
        <v>43.46</v>
      </c>
      <c r="BJ7" s="38">
        <v>7373.77</v>
      </c>
      <c r="BK7" s="38">
        <v>830.5</v>
      </c>
      <c r="BL7" s="38">
        <v>1029.24</v>
      </c>
      <c r="BM7" s="38">
        <v>1063.93</v>
      </c>
      <c r="BN7" s="38">
        <v>1060.8599999999999</v>
      </c>
      <c r="BO7" s="38">
        <v>1006.65</v>
      </c>
      <c r="BP7" s="38">
        <v>973.2</v>
      </c>
      <c r="BQ7" s="38">
        <v>38.76</v>
      </c>
      <c r="BR7" s="38">
        <v>39.53</v>
      </c>
      <c r="BS7" s="38">
        <v>34.24</v>
      </c>
      <c r="BT7" s="38">
        <v>38.14</v>
      </c>
      <c r="BU7" s="38">
        <v>27.13</v>
      </c>
      <c r="BV7" s="38">
        <v>43.66</v>
      </c>
      <c r="BW7" s="38">
        <v>43.13</v>
      </c>
      <c r="BX7" s="38">
        <v>46.26</v>
      </c>
      <c r="BY7" s="38">
        <v>45.81</v>
      </c>
      <c r="BZ7" s="38">
        <v>43.43</v>
      </c>
      <c r="CA7" s="38">
        <v>45.14</v>
      </c>
      <c r="CB7" s="38">
        <v>447.94</v>
      </c>
      <c r="CC7" s="38">
        <v>442.31</v>
      </c>
      <c r="CD7" s="38">
        <v>505.73</v>
      </c>
      <c r="CE7" s="38">
        <v>458.45</v>
      </c>
      <c r="CF7" s="38">
        <v>650.59</v>
      </c>
      <c r="CG7" s="38">
        <v>382.09</v>
      </c>
      <c r="CH7" s="38">
        <v>392.03</v>
      </c>
      <c r="CI7" s="38">
        <v>376.4</v>
      </c>
      <c r="CJ7" s="38">
        <v>383.92</v>
      </c>
      <c r="CK7" s="38">
        <v>400.44</v>
      </c>
      <c r="CL7" s="38">
        <v>377.19</v>
      </c>
      <c r="CM7" s="38">
        <v>24.73</v>
      </c>
      <c r="CN7" s="38">
        <v>24.38</v>
      </c>
      <c r="CO7" s="38">
        <v>25.44</v>
      </c>
      <c r="CP7" s="38">
        <v>25.44</v>
      </c>
      <c r="CQ7" s="38">
        <v>24.38</v>
      </c>
      <c r="CR7" s="38">
        <v>39.68</v>
      </c>
      <c r="CS7" s="38">
        <v>35.64</v>
      </c>
      <c r="CT7" s="38">
        <v>33.729999999999997</v>
      </c>
      <c r="CU7" s="38">
        <v>33.21</v>
      </c>
      <c r="CV7" s="38">
        <v>32.229999999999997</v>
      </c>
      <c r="CW7" s="38">
        <v>33.69</v>
      </c>
      <c r="CX7" s="38">
        <v>59.28</v>
      </c>
      <c r="CY7" s="38">
        <v>59.16</v>
      </c>
      <c r="CZ7" s="38">
        <v>60.51</v>
      </c>
      <c r="DA7" s="38">
        <v>63.95</v>
      </c>
      <c r="DB7" s="38">
        <v>66.39</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智之</cp:lastModifiedBy>
  <cp:lastPrinted>2020-02-06T23:58:54Z</cp:lastPrinted>
  <dcterms:created xsi:type="dcterms:W3CDTF">2019-12-05T05:25:00Z</dcterms:created>
  <dcterms:modified xsi:type="dcterms:W3CDTF">2020-02-26T00:30:36Z</dcterms:modified>
  <cp:category/>
</cp:coreProperties>
</file>