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JOUGESUI\share\共有\36【経営比較分析表】公営企業\H30経営比較\"/>
    </mc:Choice>
  </mc:AlternateContent>
  <workbookProtection workbookAlgorithmName="SHA-512" workbookHashValue="KhRv+CvL+uwqQ9CpERs7grAAANz+s/tLXxKxfi28ZN48Sn90mZycZknt2LcmQXkrg0jyAP+wTawRNYPfRTFTog==" workbookSaltValue="6+Oaakrzu7oa9sJrmUQRy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<sst xmlns="http://schemas.openxmlformats.org/spreadsheetml/2006/main" count="239" uniqueCount="114">
  <si>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</si>
  <si>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</si>
  <si>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</si>
  <si>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</si>
  <si>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</si>
  <si>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</si>
  <si>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</si>
  <si>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</si>
  <si>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</si>
  <si>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</si>
  <si>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</si>
  <si>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</si>
  <si>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</si>
  <si>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</si>
  <si>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</si>
  <si>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</si>
  <si>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</si>
  <si>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</si>
  <si>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</si>
  <si>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</si>
  <si>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</si>
  <si>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</si>
  <si>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</si>
  <si>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</si>
  <si>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</si>
  <si>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</si>
  <si>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</si>
  <si>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</si>
  <si>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</si>
  <si>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</si>
  <si>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</si>
  <si>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</si>
  <si>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</si>
  <si>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</si>
  <si>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</si>
  <si>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</si>
  <si>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</si>
  <si>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</si>
  <si>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</si>
  <si>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</si>
  <si>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</si>
  <si>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</si>
  <si>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</si>
  <si>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</si>
  <si>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</si>
  <si>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</si>
  <si>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</si>
  <si>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</si>
  <si>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</si>
  <si>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</si>
  <si>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</si>
  <si>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</si>
  <si>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</si>
  <si>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</si>
  <si>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</si>
  <si>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</si>
  <si>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</si>
  <si>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</si>
  <si>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</si>
  <si>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</si>
  <si>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</si>
  <si>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</si>
  <si>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</si>
  <si>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</si>
  <si>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</si>
  <si>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</si>
  <si>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</si>
  <si>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</si>
  <si>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</si>
  <si>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</si>
  <si>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</si>
  <si>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</si>
  <si>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</si>
  <si>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</si>
  <si>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</si>
  <si>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</si>
  <si>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</si>
  <si>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</si>
  <si>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</si>
  <si>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</si>
  <si>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</si>
  <si>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</si>
  <si>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</si>
  <si>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</si>
  <si>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</si>
  <si>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</si>
  <si>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</si>
  <si>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</si>
  <si>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</si>
  <si>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</si>
  <si>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</si>
  <si>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</si>
  <si>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</si>
  <si>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</si>
  <si>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</si>
  <si>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</si>
  <si>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</si>
  <si>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</si>
  <si>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</si>
  <si>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</si>
  <si>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</si>
  <si>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</si>
  <si>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</si>
  <si>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</si>
  <si>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</si>
  <si>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</si>
  <si>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</si>
  <si>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</si>
  <si>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</si>
  <si>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</si>
  <si>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</si>
  <si>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の老朽化の状況については、特定地域生活排水処理事業の整備開始年度が平成14年7月であり合併処理浄化槽本体の標準耐用年数30年を経過した浄化槽がないことが要因で更新実績はないが周辺機器設備等については故障の都度修繕している。今後は浄化槽本体の更新等の財源の確保や経営に与える影響等を踏まえた分析を行った上で、計画的かつ適正な維持管理を図る必要がある。</t>
  </si>
  <si>
    <t>類似団体と比較すると経費回収率など「経営の健全性」に関する経営指標は悪くなっている。また、汚水処理原価など「経営の効率性」に関する経営指標もほぼ横ばい傾向である。現在、水洗化率が100％となっているが汚水処理費（公費負担分除く）を賄えない状況であるので、経営改善のためには、汚水処理原価の低減を図り経費回収率の向上を目指すとともに、将来世代の地方債償還金の負担の増大を考慮に入れながら、計画的に施設整備を行っていく必要がある。</t>
  </si>
  <si>
    <r>
      <t>‘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経年比較では低下傾向にある。30年度突出したグラフとなっているが実状は361.24%となっている。類似団体との比較では高い水準であり、31年度に分担金の見直しを行った。
‘⑤使用料で回収すべき経費をどの程度使用料で賄っているかを表す。経費回収率については、</t>
    </r>
    <r>
      <rPr>
        <sz val="10"/>
        <rFont val="ＭＳ ゴシック"/>
        <family val="3"/>
        <charset val="128"/>
      </rPr>
      <t>類似団体との比較では若干下回っており、今後も回収率100%に向けたさらなる適正な維持管理に努める必要がある。
‘⑥有収水量１㎥あたりの汚水処理費に要した費用であり、類似団体と比較しても低い水準となっている。
‘⑦施設・設備が１日に対応可能な処理能力に対する１日平均処理水量の割合を表す施設利用率については、経年比較では利用率がほぼ横ばいで推移している。類似団体との比較では低い状況となっている。これは節水器具の普及や人口減少等によると考えられる。 
‘⑧現在処理区域内人口のうち、実際に水洗便所等を設置して汚水処理している人口の割合を表す水洗化率については、100%となっており類似団体との比較では良い状況となっている。今後もできる限り100％を維持するよう努めていく。</t>
    </r>
    <r>
      <rPr>
        <sz val="10"/>
        <color rgb="FFFF0000"/>
        <rFont val="ＭＳ ゴシック"/>
        <family val="3"/>
        <charset val="128"/>
      </rPr>
      <t xml:space="preserve">
</t>
    </r>
    <rPh sb="233" eb="234">
      <t>タカ</t>
    </rPh>
    <rPh sb="235" eb="237">
      <t>スイジュン</t>
    </rPh>
    <rPh sb="243" eb="245">
      <t>ネンド</t>
    </rPh>
    <rPh sb="246" eb="249">
      <t>ブンタンキン</t>
    </rPh>
    <rPh sb="250" eb="252">
      <t>ミナオ</t>
    </rPh>
    <rPh sb="254" eb="255">
      <t>オコナ</t>
    </rPh>
    <rPh sb="312" eb="314">
      <t>ジャッカン</t>
    </rPh>
    <rPh sb="314" eb="316">
      <t>シタマワ</t>
    </rPh>
    <rPh sb="324" eb="326">
      <t>カイシュウ</t>
    </rPh>
    <rPh sb="326" eb="327">
      <t>リツ</t>
    </rPh>
    <rPh sb="332" eb="333">
      <t>ム</t>
    </rPh>
    <rPh sb="612" eb="614">
      <t>コンゴ</t>
    </rPh>
    <rPh sb="618" eb="619">
      <t>カギ</t>
    </rPh>
    <rPh sb="625" eb="627">
      <t>イジ</t>
    </rPh>
    <rPh sb="631" eb="632">
      <t>ツト</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</si>
</sst>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color rgb="FFFF0000"/>
      <name val="ＭＳ ゴシック"/>
      <family val="3"/>
      <charset val="128"/>
    </font>
    <font>
      <sz val="6"/>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3" applyFont="1" applyBorder="1" applyAlignment="1" applyProtection="1">
      <alignment horizontal="left" vertical="top" wrapText="1"/>
      <protection locked="0"/>
    </xf>
    <xf numFmtId="0" fontId="15" fillId="0" borderId="0" xfId="3" applyFont="1" applyBorder="1" applyAlignment="1" applyProtection="1">
      <alignment horizontal="left" vertical="top" wrapText="1"/>
      <protection locked="0"/>
    </xf>
    <xf numFmtId="0" fontId="15" fillId="0" borderId="7" xfId="3" applyFont="1" applyBorder="1" applyAlignment="1" applyProtection="1">
      <alignment horizontal="left" vertical="top" wrapText="1"/>
      <protection locked="0"/>
    </xf>
    <xf numFmtId="0" fontId="15" fillId="0" borderId="8" xfId="3" applyFont="1" applyBorder="1" applyAlignment="1" applyProtection="1">
      <alignment horizontal="left" vertical="top" wrapText="1"/>
      <protection locked="0"/>
    </xf>
    <xf numFmtId="0" fontId="15" fillId="0" borderId="1" xfId="3" applyFont="1" applyBorder="1" applyAlignment="1" applyProtection="1">
      <alignment horizontal="left" vertical="top" wrapText="1"/>
      <protection locked="0"/>
    </xf>
    <xf numFmtId="0" fontId="15" fillId="0" borderId="9" xfId="3"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4">
    <cellStyle name="桁区切り" xfId="1" builtinId="6"/>
    <cellStyle name="標準" xfId="0" builtinId="0"/>
    <cellStyle name="標準 2 3 2 2" xfId="2"/>
    <cellStyle name="標準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09-4A72-A06C-C7AC0292DF5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E09-4A72-A06C-C7AC0292DF5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64.849999999999994</c:v>
                </c:pt>
                <c:pt idx="1">
                  <c:v>49.35</c:v>
                </c:pt>
                <c:pt idx="2">
                  <c:v>77.7</c:v>
                </c:pt>
                <c:pt idx="3">
                  <c:v>82.26</c:v>
                </c:pt>
                <c:pt idx="4">
                  <c:v>86.85</c:v>
                </c:pt>
              </c:numCache>
            </c:numRef>
          </c:val>
          <c:extLst>
            <c:ext xmlns:c16="http://schemas.microsoft.com/office/drawing/2014/chart" uri="{C3380CC4-5D6E-409C-BE32-E72D297353CC}">
              <c16:uniqueId val="{00000000-F527-48A1-9C86-B6F7324B087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27-48A1-9C86-B6F7324B087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77-4369-8D1D-5C540448D71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77-4369-8D1D-5C540448D71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9FE-4AC4-8CA1-421D8D084B9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FE-4AC4-8CA1-421D8D084B9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55-4972-9782-C2B437E13F7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55-4972-9782-C2B437E13F7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01-4EFC-A67A-5DDCA487BE3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01-4EFC-A67A-5DDCA487BE3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1431.06</c:v>
                </c:pt>
                <c:pt idx="1">
                  <c:v>1541.24</c:v>
                </c:pt>
                <c:pt idx="2">
                  <c:v>1027.47</c:v>
                </c:pt>
                <c:pt idx="3">
                  <c:v>749.51</c:v>
                </c:pt>
                <c:pt idx="4">
                  <c:v>3114.1</c:v>
                </c:pt>
              </c:numCache>
            </c:numRef>
          </c:val>
          <c:extLst>
            <c:ext xmlns:c16="http://schemas.microsoft.com/office/drawing/2014/chart" uri="{C3380CC4-5D6E-409C-BE32-E72D297353CC}">
              <c16:uniqueId val="{00000000-FAFF-4E45-8A46-57174C033AE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244.85</c:v>
                </c:pt>
                <c:pt idx="4">
                  <c:v>296.89</c:v>
                </c:pt>
              </c:numCache>
            </c:numRef>
          </c:val>
          <c:smooth val="0"/>
          <c:extLst>
            <c:ext xmlns:c16="http://schemas.microsoft.com/office/drawing/2014/chart" uri="{C3380CC4-5D6E-409C-BE32-E72D297353CC}">
              <c16:uniqueId val="{00000001-FAFF-4E45-8A46-57174C033AE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45.38</c:v>
                </c:pt>
                <c:pt idx="1">
                  <c:v>44.54</c:v>
                </c:pt>
                <c:pt idx="2">
                  <c:v>54.9</c:v>
                </c:pt>
                <c:pt idx="3">
                  <c:v>56.61</c:v>
                </c:pt>
                <c:pt idx="4">
                  <c:v>54.42</c:v>
                </c:pt>
              </c:numCache>
            </c:numRef>
          </c:val>
          <c:extLst>
            <c:ext xmlns:c16="http://schemas.microsoft.com/office/drawing/2014/chart" uri="{C3380CC4-5D6E-409C-BE32-E72D297353CC}">
              <c16:uniqueId val="{00000000-C66F-4490-90F8-3F70B5C577A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64.78</c:v>
                </c:pt>
                <c:pt idx="4">
                  <c:v>63.06</c:v>
                </c:pt>
              </c:numCache>
            </c:numRef>
          </c:val>
          <c:smooth val="0"/>
          <c:extLst>
            <c:ext xmlns:c16="http://schemas.microsoft.com/office/drawing/2014/chart" uri="{C3380CC4-5D6E-409C-BE32-E72D297353CC}">
              <c16:uniqueId val="{00000001-C66F-4490-90F8-3F70B5C577A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248.7</c:v>
                </c:pt>
                <c:pt idx="1">
                  <c:v>254.12</c:v>
                </c:pt>
                <c:pt idx="2">
                  <c:v>203.37</c:v>
                </c:pt>
                <c:pt idx="3">
                  <c:v>191.27</c:v>
                </c:pt>
                <c:pt idx="4">
                  <c:v>209.27</c:v>
                </c:pt>
              </c:numCache>
            </c:numRef>
          </c:val>
          <c:extLst>
            <c:ext xmlns:c16="http://schemas.microsoft.com/office/drawing/2014/chart" uri="{C3380CC4-5D6E-409C-BE32-E72D297353CC}">
              <c16:uniqueId val="{00000000-D40B-4CC8-9FA8-E05143172BB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250.21</c:v>
                </c:pt>
                <c:pt idx="4">
                  <c:v>264.77</c:v>
                </c:pt>
              </c:numCache>
            </c:numRef>
          </c:val>
          <c:smooth val="0"/>
          <c:extLst>
            <c:ext xmlns:c16="http://schemas.microsoft.com/office/drawing/2014/chart" uri="{C3380CC4-5D6E-409C-BE32-E72D297353CC}">
              <c16:uniqueId val="{00000001-D40B-4CC8-9FA8-E05143172BB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39.909999999999997</c:v>
                </c:pt>
                <c:pt idx="1">
                  <c:v>37.53</c:v>
                </c:pt>
                <c:pt idx="2">
                  <c:v>34.869999999999997</c:v>
                </c:pt>
                <c:pt idx="3">
                  <c:v>32.89</c:v>
                </c:pt>
                <c:pt idx="4">
                  <c:v>38.5</c:v>
                </c:pt>
              </c:numCache>
            </c:numRef>
          </c:val>
          <c:extLst>
            <c:ext xmlns:c16="http://schemas.microsoft.com/office/drawing/2014/chart" uri="{C3380CC4-5D6E-409C-BE32-E72D297353CC}">
              <c16:uniqueId val="{00000000-7FDD-44CA-A8B5-3C1EE787765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61.79</c:v>
                </c:pt>
                <c:pt idx="4">
                  <c:v>59.94</c:v>
                </c:pt>
              </c:numCache>
            </c:numRef>
          </c:val>
          <c:smooth val="0"/>
          <c:extLst>
            <c:ext xmlns:c16="http://schemas.microsoft.com/office/drawing/2014/chart" uri="{C3380CC4-5D6E-409C-BE32-E72D297353CC}">
              <c16:uniqueId val="{00000001-7FDD-44CA-A8B5-3C1EE787765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C60-4FA6-9BC0-0A2D7B63D2D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92.44</c:v>
                </c:pt>
                <c:pt idx="4">
                  <c:v>89.66</c:v>
                </c:pt>
              </c:numCache>
            </c:numRef>
          </c:val>
          <c:smooth val="0"/>
          <c:extLst>
            <c:ext xmlns:c16="http://schemas.microsoft.com/office/drawing/2014/chart" uri="{C3380CC4-5D6E-409C-BE32-E72D297353CC}">
              <c16:uniqueId val="{00000001-7C60-4FA6-9BC0-0A2D7B63D2D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石川県　能登町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特定地域生活排水処理</v>
      </c>
      <c r="Q8" s="77"/>
      <c r="R8" s="77"/>
      <c r="S8" s="77"/>
      <c r="T8" s="77"/>
      <c r="U8" s="77"/>
      <c r="V8" s="77"/>
      <c r="W8" s="77" t="str">
        <f>データ!L6</f>
        <v>K2</v>
      </c>
      <c r="X8" s="77"/>
      <c r="Y8" s="77"/>
      <c r="Z8" s="77"/>
      <c r="AA8" s="77"/>
      <c r="AB8" s="77"/>
      <c r="AC8" s="77"/>
      <c r="AD8" s="78" t="str">
        <f>データ!$M$6</f>
        <v>非設置</v>
      </c>
      <c r="AE8" s="78"/>
      <c r="AF8" s="78"/>
      <c r="AG8" s="78"/>
      <c r="AH8" s="78"/>
      <c r="AI8" s="78"/>
      <c r="AJ8" s="78"/>
      <c r="AK8" s="3"/>
      <c r="AL8" s="74">
        <f>データ!S6</f>
        <v>17397</v>
      </c>
      <c r="AM8" s="74"/>
      <c r="AN8" s="74"/>
      <c r="AO8" s="74"/>
      <c r="AP8" s="74"/>
      <c r="AQ8" s="74"/>
      <c r="AR8" s="74"/>
      <c r="AS8" s="74"/>
      <c r="AT8" s="73">
        <f>データ!T6</f>
        <v>273.27</v>
      </c>
      <c r="AU8" s="73"/>
      <c r="AV8" s="73"/>
      <c r="AW8" s="73"/>
      <c r="AX8" s="73"/>
      <c r="AY8" s="73"/>
      <c r="AZ8" s="73"/>
      <c r="BA8" s="73"/>
      <c r="BB8" s="73">
        <f>データ!U6</f>
        <v>63.66</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5.95</v>
      </c>
      <c r="Q10" s="73"/>
      <c r="R10" s="73"/>
      <c r="S10" s="73"/>
      <c r="T10" s="73"/>
      <c r="U10" s="73"/>
      <c r="V10" s="73"/>
      <c r="W10" s="73">
        <f>データ!Q6</f>
        <v>100</v>
      </c>
      <c r="X10" s="73"/>
      <c r="Y10" s="73"/>
      <c r="Z10" s="73"/>
      <c r="AA10" s="73"/>
      <c r="AB10" s="73"/>
      <c r="AC10" s="73"/>
      <c r="AD10" s="74">
        <f>データ!R6</f>
        <v>1620</v>
      </c>
      <c r="AE10" s="74"/>
      <c r="AF10" s="74"/>
      <c r="AG10" s="74"/>
      <c r="AH10" s="74"/>
      <c r="AI10" s="74"/>
      <c r="AJ10" s="74"/>
      <c r="AK10" s="2"/>
      <c r="AL10" s="74">
        <f>データ!V6</f>
        <v>1023</v>
      </c>
      <c r="AM10" s="74"/>
      <c r="AN10" s="74"/>
      <c r="AO10" s="74"/>
      <c r="AP10" s="74"/>
      <c r="AQ10" s="74"/>
      <c r="AR10" s="74"/>
      <c r="AS10" s="74"/>
      <c r="AT10" s="73">
        <f>データ!W6</f>
        <v>0.1</v>
      </c>
      <c r="AU10" s="73"/>
      <c r="AV10" s="73"/>
      <c r="AW10" s="73"/>
      <c r="AX10" s="73"/>
      <c r="AY10" s="73"/>
      <c r="AZ10" s="73"/>
      <c r="BA10" s="73"/>
      <c r="BB10" s="73">
        <f>データ!X6</f>
        <v>10230</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U/bgNq7Ft3i1Q/2kEmtwGIy3hche5EwLVB7XjdjCpyumIZwcBVVAKacDf7MvruJmhRtgPohRcGSfltJaxrmW8A==" saltValue="n4tkY0VAXyw5K/kh3xn85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174637</v>
      </c>
      <c r="D6" s="33">
        <f t="shared" si="3"/>
        <v>47</v>
      </c>
      <c r="E6" s="33">
        <f t="shared" si="3"/>
        <v>18</v>
      </c>
      <c r="F6" s="33">
        <f t="shared" si="3"/>
        <v>0</v>
      </c>
      <c r="G6" s="33">
        <f t="shared" si="3"/>
        <v>0</v>
      </c>
      <c r="H6" s="33" t="str">
        <f t="shared" si="3"/>
        <v>石川県　能登町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5.95</v>
      </c>
      <c r="Q6" s="34">
        <f t="shared" si="3"/>
        <v>100</v>
      </c>
      <c r="R6" s="34">
        <f t="shared" si="3"/>
        <v>1620</v>
      </c>
      <c r="S6" s="34">
        <f t="shared" si="3"/>
        <v>17397</v>
      </c>
      <c r="T6" s="34">
        <f t="shared" si="3"/>
        <v>273.27</v>
      </c>
      <c r="U6" s="34">
        <f t="shared" si="3"/>
        <v>63.66</v>
      </c>
      <c r="V6" s="34">
        <f t="shared" si="3"/>
        <v>1023</v>
      </c>
      <c r="W6" s="34">
        <f t="shared" si="3"/>
        <v>0.1</v>
      </c>
      <c r="X6" s="34">
        <f t="shared" si="3"/>
        <v>10230</v>
      </c>
      <c r="Y6" s="35">
        <f>IF(Y7="",NA(),Y7)</f>
        <v>64.849999999999994</v>
      </c>
      <c r="Z6" s="35">
        <f t="shared" ref="Z6:AH6" si="4">IF(Z7="",NA(),Z7)</f>
        <v>49.35</v>
      </c>
      <c r="AA6" s="35">
        <f t="shared" si="4"/>
        <v>77.7</v>
      </c>
      <c r="AB6" s="35">
        <f t="shared" si="4"/>
        <v>82.26</v>
      </c>
      <c r="AC6" s="35">
        <f t="shared" si="4"/>
        <v>86.85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1431.06</v>
      </c>
      <c r="BG6" s="35">
        <f t="shared" ref="BG6:BO6" si="7">IF(BG7="",NA(),BG7)</f>
        <v>1541.24</v>
      </c>
      <c r="BH6" s="35">
        <f t="shared" si="7"/>
        <v>1027.47</v>
      </c>
      <c r="BI6" s="35">
        <f t="shared" si="7"/>
        <v>749.51</v>
      </c>
      <c r="BJ6" s="35">
        <f t="shared" si="7"/>
        <v>3114.1</v>
      </c>
      <c r="BK6" s="35">
        <f t="shared" si="7"/>
        <v>416.91</v>
      </c>
      <c r="BL6" s="35">
        <f t="shared" si="7"/>
        <v>392.19</v>
      </c>
      <c r="BM6" s="35">
        <f t="shared" si="7"/>
        <v>413.5</v>
      </c>
      <c r="BN6" s="35">
        <f t="shared" si="7"/>
        <v>244.85</v>
      </c>
      <c r="BO6" s="35">
        <f t="shared" si="7"/>
        <v>296.89</v>
      </c>
      <c r="BP6" s="34" t="str">
        <f>IF(BP7="","",IF(BP7="-","【-】","【"&amp;SUBSTITUTE(TEXT(BP7,"#,##0.00"),"-","△")&amp;"】"))</f>
        <v>【325.02】</v>
      </c>
      <c r="BQ6" s="35">
        <f>IF(BQ7="",NA(),BQ7)</f>
        <v>45.38</v>
      </c>
      <c r="BR6" s="35">
        <f t="shared" ref="BR6:BZ6" si="8">IF(BR7="",NA(),BR7)</f>
        <v>44.54</v>
      </c>
      <c r="BS6" s="35">
        <f t="shared" si="8"/>
        <v>54.9</v>
      </c>
      <c r="BT6" s="35">
        <f t="shared" si="8"/>
        <v>56.61</v>
      </c>
      <c r="BU6" s="35">
        <f t="shared" si="8"/>
        <v>54.42</v>
      </c>
      <c r="BV6" s="35">
        <f t="shared" si="8"/>
        <v>57.93</v>
      </c>
      <c r="BW6" s="35">
        <f t="shared" si="8"/>
        <v>57.03</v>
      </c>
      <c r="BX6" s="35">
        <f t="shared" si="8"/>
        <v>55.84</v>
      </c>
      <c r="BY6" s="35">
        <f t="shared" si="8"/>
        <v>64.78</v>
      </c>
      <c r="BZ6" s="35">
        <f t="shared" si="8"/>
        <v>63.06</v>
      </c>
      <c r="CA6" s="34" t="str">
        <f>IF(CA7="","",IF(CA7="-","【-】","【"&amp;SUBSTITUTE(TEXT(CA7,"#,##0.00"),"-","△")&amp;"】"))</f>
        <v>【60.61】</v>
      </c>
      <c r="CB6" s="35">
        <f>IF(CB7="",NA(),CB7)</f>
        <v>248.7</v>
      </c>
      <c r="CC6" s="35">
        <f t="shared" ref="CC6:CK6" si="9">IF(CC7="",NA(),CC7)</f>
        <v>254.12</v>
      </c>
      <c r="CD6" s="35">
        <f t="shared" si="9"/>
        <v>203.37</v>
      </c>
      <c r="CE6" s="35">
        <f t="shared" si="9"/>
        <v>191.27</v>
      </c>
      <c r="CF6" s="35">
        <f t="shared" si="9"/>
        <v>209.27</v>
      </c>
      <c r="CG6" s="35">
        <f t="shared" si="9"/>
        <v>276.93</v>
      </c>
      <c r="CH6" s="35">
        <f t="shared" si="9"/>
        <v>283.73</v>
      </c>
      <c r="CI6" s="35">
        <f t="shared" si="9"/>
        <v>287.57</v>
      </c>
      <c r="CJ6" s="35">
        <f t="shared" si="9"/>
        <v>250.21</v>
      </c>
      <c r="CK6" s="35">
        <f t="shared" si="9"/>
        <v>264.77</v>
      </c>
      <c r="CL6" s="34" t="str">
        <f>IF(CL7="","",IF(CL7="-","【-】","【"&amp;SUBSTITUTE(TEXT(CL7,"#,##0.00"),"-","△")&amp;"】"))</f>
        <v>【270.94】</v>
      </c>
      <c r="CM6" s="35">
        <f>IF(CM7="",NA(),CM7)</f>
        <v>39.909999999999997</v>
      </c>
      <c r="CN6" s="35">
        <f t="shared" ref="CN6:CV6" si="10">IF(CN7="",NA(),CN7)</f>
        <v>37.53</v>
      </c>
      <c r="CO6" s="35">
        <f t="shared" si="10"/>
        <v>34.869999999999997</v>
      </c>
      <c r="CP6" s="35">
        <f t="shared" si="10"/>
        <v>32.89</v>
      </c>
      <c r="CQ6" s="35">
        <f t="shared" si="10"/>
        <v>38.5</v>
      </c>
      <c r="CR6" s="35">
        <f t="shared" si="10"/>
        <v>59.08</v>
      </c>
      <c r="CS6" s="35">
        <f t="shared" si="10"/>
        <v>58.25</v>
      </c>
      <c r="CT6" s="35">
        <f t="shared" si="10"/>
        <v>61.55</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174637</v>
      </c>
      <c r="D7" s="37">
        <v>47</v>
      </c>
      <c r="E7" s="37">
        <v>18</v>
      </c>
      <c r="F7" s="37">
        <v>0</v>
      </c>
      <c r="G7" s="37">
        <v>0</v>
      </c>
      <c r="H7" s="37" t="s">
        <v>98</v>
      </c>
      <c r="I7" s="37" t="s">
        <v>99</v>
      </c>
      <c r="J7" s="37" t="s">
        <v>100</v>
      </c>
      <c r="K7" s="37" t="s">
        <v>101</v>
      </c>
      <c r="L7" s="37" t="s">
        <v>102</v>
      </c>
      <c r="M7" s="37" t="s">
        <v>103</v>
      </c>
      <c r="N7" s="38" t="s">
        <v>104</v>
      </c>
      <c r="O7" s="38" t="s">
        <v>105</v>
      </c>
      <c r="P7" s="38">
        <v>5.95</v>
      </c>
      <c r="Q7" s="38">
        <v>100</v>
      </c>
      <c r="R7" s="38">
        <v>1620</v>
      </c>
      <c r="S7" s="38">
        <v>17397</v>
      </c>
      <c r="T7" s="38">
        <v>273.27</v>
      </c>
      <c r="U7" s="38">
        <v>63.66</v>
      </c>
      <c r="V7" s="38">
        <v>1023</v>
      </c>
      <c r="W7" s="38">
        <v>0.1</v>
      </c>
      <c r="X7" s="38">
        <v>10230</v>
      </c>
      <c r="Y7" s="38">
        <v>64.849999999999994</v>
      </c>
      <c r="Z7" s="38">
        <v>49.35</v>
      </c>
      <c r="AA7" s="38">
        <v>77.7</v>
      </c>
      <c r="AB7" s="38">
        <v>82.26</v>
      </c>
      <c r="AC7" s="38">
        <v>86.85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1431.06</v>
      </c>
      <c r="BG7" s="38">
        <v>1541.24</v>
      </c>
      <c r="BH7" s="38">
        <v>1027.47</v>
      </c>
      <c r="BI7" s="38">
        <v>749.51</v>
      </c>
      <c r="BJ7" s="38">
        <v>3114.1</v>
      </c>
      <c r="BK7" s="38">
        <v>416.91</v>
      </c>
      <c r="BL7" s="38">
        <v>392.19</v>
      </c>
      <c r="BM7" s="38">
        <v>413.5</v>
      </c>
      <c r="BN7" s="38">
        <v>244.85</v>
      </c>
      <c r="BO7" s="38">
        <v>296.89</v>
      </c>
      <c r="BP7" s="38">
        <v>325.02</v>
      </c>
      <c r="BQ7" s="38">
        <v>45.38</v>
      </c>
      <c r="BR7" s="38">
        <v>44.54</v>
      </c>
      <c r="BS7" s="38">
        <v>54.9</v>
      </c>
      <c r="BT7" s="38">
        <v>56.61</v>
      </c>
      <c r="BU7" s="38">
        <v>54.42</v>
      </c>
      <c r="BV7" s="38">
        <v>57.93</v>
      </c>
      <c r="BW7" s="38">
        <v>57.03</v>
      </c>
      <c r="BX7" s="38">
        <v>55.84</v>
      </c>
      <c r="BY7" s="38">
        <v>64.78</v>
      </c>
      <c r="BZ7" s="38">
        <v>63.06</v>
      </c>
      <c r="CA7" s="38">
        <v>60.61</v>
      </c>
      <c r="CB7" s="38">
        <v>248.7</v>
      </c>
      <c r="CC7" s="38">
        <v>254.12</v>
      </c>
      <c r="CD7" s="38">
        <v>203.37</v>
      </c>
      <c r="CE7" s="38">
        <v>191.27</v>
      </c>
      <c r="CF7" s="38">
        <v>209.27</v>
      </c>
      <c r="CG7" s="38">
        <v>276.93</v>
      </c>
      <c r="CH7" s="38">
        <v>283.73</v>
      </c>
      <c r="CI7" s="38">
        <v>287.57</v>
      </c>
      <c r="CJ7" s="38">
        <v>250.21</v>
      </c>
      <c r="CK7" s="38">
        <v>264.77</v>
      </c>
      <c r="CL7" s="38">
        <v>270.94</v>
      </c>
      <c r="CM7" s="38">
        <v>39.909999999999997</v>
      </c>
      <c r="CN7" s="38">
        <v>37.53</v>
      </c>
      <c r="CO7" s="38">
        <v>34.869999999999997</v>
      </c>
      <c r="CP7" s="38">
        <v>32.89</v>
      </c>
      <c r="CQ7" s="38">
        <v>38.5</v>
      </c>
      <c r="CR7" s="38">
        <v>59.08</v>
      </c>
      <c r="CS7" s="38">
        <v>58.25</v>
      </c>
      <c r="CT7" s="38">
        <v>61.55</v>
      </c>
      <c r="CU7" s="38">
        <v>61.79</v>
      </c>
      <c r="CV7" s="38">
        <v>59.94</v>
      </c>
      <c r="CW7" s="38">
        <v>57.8</v>
      </c>
      <c r="CX7" s="38">
        <v>100</v>
      </c>
      <c r="CY7" s="38">
        <v>100</v>
      </c>
      <c r="CZ7" s="38">
        <v>100</v>
      </c>
      <c r="DA7" s="38">
        <v>100</v>
      </c>
      <c r="DB7" s="38">
        <v>100</v>
      </c>
      <c r="DC7" s="38">
        <v>77.12</v>
      </c>
      <c r="DD7" s="38">
        <v>68.150000000000006</v>
      </c>
      <c r="DE7" s="38">
        <v>67.489999999999995</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寺下 由朗</cp:lastModifiedBy>
  <cp:lastPrinted>2020-02-06T23:59:44Z</cp:lastPrinted>
  <dcterms:created xsi:type="dcterms:W3CDTF">2019-12-05T05:29:07Z</dcterms:created>
  <dcterms:modified xsi:type="dcterms:W3CDTF">2020-02-13T01:25:25Z</dcterms:modified>
  <cp:category/>
</cp:coreProperties>
</file>