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4 電気\01 金沢市\"/>
    </mc:Choice>
  </mc:AlternateContent>
  <workbookProtection workbookAlgorithmName="SHA-512" workbookHashValue="kofe/DHc25nfZejY3U5sdJb9x2af8Sv5dBT2Yay0XnLZNy/Cl3Ofj6FmO2hV3MAEzq0bZ7MxtzUnmsflAaPcqw==" workbookSaltValue="GC1ckzQAActMGGr7BYVEpA==" workbookSpinCount="100000" lockStructure="1"/>
  <bookViews>
    <workbookView xWindow="0" yWindow="0" windowWidth="2049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MJ8" i="5"/>
  <c r="MA8" i="5"/>
  <c r="MA12" i="5" s="1"/>
  <c r="LZ8" i="5"/>
  <c r="LQ8" i="5"/>
  <c r="LP8" i="5"/>
  <c r="LG8" i="5"/>
  <c r="LI12" i="5" s="1"/>
  <c r="LF8" i="5"/>
  <c r="KW8" i="5"/>
  <c r="KV8" i="5"/>
  <c r="KU8" i="5"/>
  <c r="KL8" i="5"/>
  <c r="KL12" i="5" s="1"/>
  <c r="KK8" i="5"/>
  <c r="KB8" i="5"/>
  <c r="KA8" i="5"/>
  <c r="JR8" i="5"/>
  <c r="JQ8" i="5"/>
  <c r="JH8" i="5"/>
  <c r="JG8" i="5"/>
  <c r="IX8" i="5"/>
  <c r="JB12" i="5" s="1"/>
  <c r="IW8" i="5"/>
  <c r="IV8" i="5"/>
  <c r="IM8" i="5"/>
  <c r="IL8" i="5"/>
  <c r="IC8" i="5"/>
  <c r="IC12" i="5" s="1"/>
  <c r="IB8" i="5"/>
  <c r="HS8" i="5"/>
  <c r="HU12" i="5" s="1"/>
  <c r="HR8" i="5"/>
  <c r="HI8" i="5"/>
  <c r="HM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6" i="5"/>
  <c r="LA16" i="5"/>
  <c r="ME16" i="5"/>
  <c r="KP16" i="5"/>
  <c r="JB16" i="5"/>
  <c r="HM16" i="5"/>
  <c r="FX16" i="5"/>
  <c r="EI16" i="5"/>
  <c r="CT16" i="5"/>
  <c r="BC16" i="5"/>
  <c r="GH16" i="5"/>
  <c r="LU10" i="5"/>
  <c r="KF10" i="5"/>
  <c r="IQ10" i="5"/>
  <c r="HC10" i="5"/>
  <c r="FN10" i="5"/>
  <c r="DY10" i="5"/>
  <c r="CJ10" i="5"/>
  <c r="N11" i="4"/>
  <c r="ES16" i="5"/>
  <c r="LK10" i="5"/>
  <c r="JV10" i="5"/>
  <c r="IG10" i="5"/>
  <c r="GR10" i="5"/>
  <c r="FD10" i="5"/>
  <c r="DO10" i="5"/>
  <c r="BY10" i="5"/>
  <c r="JL16" i="5"/>
  <c r="DE16" i="5"/>
  <c r="MO10" i="5"/>
  <c r="LA10" i="5"/>
  <c r="JL10" i="5"/>
  <c r="HW10" i="5"/>
  <c r="GH10" i="5"/>
  <c r="ES10" i="5"/>
  <c r="DE10" i="5"/>
  <c r="BN10" i="5"/>
  <c r="HW16" i="5"/>
  <c r="BN16" i="5"/>
  <c r="ME10" i="5"/>
  <c r="KP10" i="5"/>
  <c r="JB10" i="5"/>
  <c r="HM10" i="5"/>
  <c r="FX10" i="5"/>
  <c r="EI10" i="5"/>
  <c r="CT10" i="5"/>
  <c r="BC10" i="5"/>
  <c r="GG18" i="5"/>
  <c r="GF18" i="5"/>
  <c r="GE18" i="5"/>
  <c r="GH18" i="5"/>
  <c r="GD18" i="5"/>
  <c r="GF12" i="5"/>
  <c r="GE12" i="5"/>
  <c r="GH12" i="5"/>
  <c r="GD12" i="5"/>
  <c r="GG12" i="5"/>
  <c r="EZ8" i="5"/>
  <c r="FT8" i="5"/>
  <c r="GN8" i="5"/>
  <c r="JK18" i="5"/>
  <c r="JI12" i="5"/>
  <c r="JJ18" i="5"/>
  <c r="JL12" i="5"/>
  <c r="JH12" i="5"/>
  <c r="JI18" i="5"/>
  <c r="JL18" i="5"/>
  <c r="JH18" i="5"/>
  <c r="JJ12" i="5"/>
  <c r="KC18" i="5"/>
  <c r="KE12" i="5"/>
  <c r="KF18" i="5"/>
  <c r="KB18" i="5"/>
  <c r="KD12" i="5"/>
  <c r="KE18" i="5"/>
  <c r="KD18" i="5"/>
  <c r="KF12" i="5"/>
  <c r="KB12" i="5"/>
  <c r="C10" i="5"/>
  <c r="GZ12" i="5"/>
  <c r="HI12" i="5"/>
  <c r="IX12" i="5"/>
  <c r="KC12" i="5"/>
  <c r="HM18" i="5"/>
  <c r="HI18" i="5"/>
  <c r="HL18" i="5"/>
  <c r="HK18" i="5"/>
  <c r="HJ18" i="5"/>
  <c r="IE18" i="5"/>
  <c r="ID18" i="5"/>
  <c r="IF12" i="5"/>
  <c r="IG18" i="5"/>
  <c r="IC18" i="5"/>
  <c r="IF18" i="5"/>
  <c r="ID12"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D10" i="5"/>
  <c r="HA12" i="5"/>
  <c r="HJ12" i="5"/>
  <c r="HT12" i="5"/>
  <c r="IE12" i="5"/>
  <c r="LR12" i="5"/>
  <c r="FJ8" i="5"/>
  <c r="JB18" i="5"/>
  <c r="IX18" i="5"/>
  <c r="IZ12" i="5"/>
  <c r="JA18" i="5"/>
  <c r="IY12" i="5"/>
  <c r="IZ18" i="5"/>
  <c r="IY18" i="5"/>
  <c r="JA12" i="5"/>
  <c r="JT18" i="5"/>
  <c r="JV12" i="5"/>
  <c r="JR12" i="5"/>
  <c r="JS18" i="5"/>
  <c r="JU12" i="5"/>
  <c r="JV18" i="5"/>
  <c r="JR18" i="5"/>
  <c r="JU18" i="5"/>
  <c r="JS12" i="5"/>
  <c r="KP18" i="5"/>
  <c r="KL18" i="5"/>
  <c r="KN12" i="5"/>
  <c r="KO18" i="5"/>
  <c r="KM12" i="5"/>
  <c r="KN18" i="5"/>
  <c r="KM18" i="5"/>
  <c r="KO12" i="5"/>
  <c r="E10" i="5"/>
  <c r="HK12" i="5"/>
  <c r="IG12" i="5"/>
  <c r="JK12" i="5"/>
  <c r="KP12" i="5"/>
  <c r="GZ18" i="5"/>
  <c r="HC18" i="5"/>
  <c r="GY18" i="5"/>
  <c r="HB18" i="5"/>
  <c r="HA18" i="5"/>
  <c r="HV18" i="5"/>
  <c r="HU18" i="5"/>
  <c r="HW12" i="5"/>
  <c r="HS12" i="5"/>
  <c r="HT18" i="5"/>
  <c r="HW18" i="5"/>
  <c r="HS18" i="5"/>
  <c r="IN18" i="5"/>
  <c r="IP12" i="5"/>
  <c r="IQ18" i="5"/>
  <c r="IM18" i="5"/>
  <c r="IO12" i="5"/>
  <c r="IP18" i="5"/>
  <c r="IO18" i="5"/>
  <c r="IQ12" i="5"/>
  <c r="IM12" i="5"/>
  <c r="LI18" i="5"/>
  <c r="LK12" i="5"/>
  <c r="LG12" i="5"/>
  <c r="LH18" i="5"/>
  <c r="LJ12" i="5"/>
  <c r="LK18" i="5"/>
  <c r="LG18" i="5"/>
  <c r="LJ18" i="5"/>
  <c r="LH12" i="5"/>
  <c r="ME18" i="5"/>
  <c r="MA18" i="5"/>
  <c r="MC12" i="5"/>
  <c r="MD18" i="5"/>
  <c r="MB12" i="5"/>
  <c r="MC18" i="5"/>
  <c r="MB18" i="5"/>
  <c r="MD12" i="5"/>
  <c r="B10" i="5"/>
  <c r="GY12" i="5"/>
  <c r="HC12" i="5"/>
  <c r="HL12" i="5"/>
  <c r="HV12" i="5"/>
  <c r="IN12" i="5"/>
  <c r="JT12" i="5"/>
  <c r="KZ12" i="5"/>
  <c r="ME12" i="5"/>
  <c r="LQ16" i="5" l="1"/>
  <c r="KB16" i="5"/>
  <c r="IM16" i="5"/>
  <c r="GY16" i="5"/>
  <c r="FJ16" i="5"/>
  <c r="DU16" i="5"/>
  <c r="CF16" i="5"/>
  <c r="LG16" i="5"/>
  <c r="JR16" i="5"/>
  <c r="IC16" i="5"/>
  <c r="GN16" i="5"/>
  <c r="EZ16" i="5"/>
  <c r="DK16" i="5"/>
  <c r="BU16" i="5"/>
  <c r="MK16" i="5"/>
  <c r="KW16" i="5"/>
  <c r="MA16" i="5"/>
  <c r="KL16" i="5"/>
  <c r="IX16" i="5"/>
  <c r="HI16" i="5"/>
  <c r="FT16" i="5"/>
  <c r="EE16" i="5"/>
  <c r="CP16" i="5"/>
  <c r="AY16" i="5"/>
  <c r="HS16" i="5"/>
  <c r="BJ16" i="5"/>
  <c r="LQ10" i="5"/>
  <c r="KB10" i="5"/>
  <c r="IM10" i="5"/>
  <c r="GY10" i="5"/>
  <c r="FJ10" i="5"/>
  <c r="DU10" i="5"/>
  <c r="CF10" i="5"/>
  <c r="F11" i="4"/>
  <c r="GD16" i="5"/>
  <c r="LG10" i="5"/>
  <c r="JR10" i="5"/>
  <c r="IC10" i="5"/>
  <c r="GN10" i="5"/>
  <c r="EZ10" i="5"/>
  <c r="DK10" i="5"/>
  <c r="BU10" i="5"/>
  <c r="EO16" i="5"/>
  <c r="MK10" i="5"/>
  <c r="KW10" i="5"/>
  <c r="JH10" i="5"/>
  <c r="HS10" i="5"/>
  <c r="GD10" i="5"/>
  <c r="EO10" i="5"/>
  <c r="DA10" i="5"/>
  <c r="BJ10" i="5"/>
  <c r="JH16" i="5"/>
  <c r="DA16" i="5"/>
  <c r="MA10" i="5"/>
  <c r="KL10" i="5"/>
  <c r="IX10" i="5"/>
  <c r="HI10" i="5"/>
  <c r="FT10" i="5"/>
  <c r="EE10" i="5"/>
  <c r="CP10" i="5"/>
  <c r="AY10" i="5"/>
  <c r="FB18" i="5"/>
  <c r="FA18" i="5"/>
  <c r="FD18" i="5"/>
  <c r="EZ18" i="5"/>
  <c r="FC18" i="5"/>
  <c r="FA12" i="5"/>
  <c r="FD12" i="5"/>
  <c r="EZ12" i="5"/>
  <c r="FC12" i="5"/>
  <c r="FB12" i="5"/>
  <c r="FK18" i="5"/>
  <c r="FN18" i="5"/>
  <c r="FJ18" i="5"/>
  <c r="FM18" i="5"/>
  <c r="FL18" i="5"/>
  <c r="FN12" i="5"/>
  <c r="FJ12" i="5"/>
  <c r="FM12" i="5"/>
  <c r="FL12" i="5"/>
  <c r="FK12" i="5"/>
  <c r="GP18" i="5"/>
  <c r="GO18" i="5"/>
  <c r="GR18" i="5"/>
  <c r="GN18" i="5"/>
  <c r="GQ18" i="5"/>
  <c r="GO12" i="5"/>
  <c r="GR12" i="5"/>
  <c r="GN12" i="5"/>
  <c r="GQ12" i="5"/>
  <c r="GP12" i="5"/>
  <c r="MD16" i="5"/>
  <c r="KO16" i="5"/>
  <c r="JA16" i="5"/>
  <c r="HL16" i="5"/>
  <c r="FW16" i="5"/>
  <c r="EH16" i="5"/>
  <c r="CS16" i="5"/>
  <c r="BB16" i="5"/>
  <c r="LT16" i="5"/>
  <c r="KE16" i="5"/>
  <c r="IP16" i="5"/>
  <c r="HB16" i="5"/>
  <c r="FM16" i="5"/>
  <c r="DX16" i="5"/>
  <c r="CI16" i="5"/>
  <c r="LJ16" i="5"/>
  <c r="MN16" i="5"/>
  <c r="KZ16" i="5"/>
  <c r="JK16" i="5"/>
  <c r="HV16" i="5"/>
  <c r="GG16" i="5"/>
  <c r="ER16" i="5"/>
  <c r="DD16" i="5"/>
  <c r="BM16" i="5"/>
  <c r="FC16" i="5"/>
  <c r="MD10" i="5"/>
  <c r="KO10" i="5"/>
  <c r="JA10" i="5"/>
  <c r="HL10" i="5"/>
  <c r="FW10" i="5"/>
  <c r="EH10" i="5"/>
  <c r="CS10" i="5"/>
  <c r="BB10" i="5"/>
  <c r="JU16" i="5"/>
  <c r="DN16" i="5"/>
  <c r="LT10" i="5"/>
  <c r="KE10" i="5"/>
  <c r="IP10" i="5"/>
  <c r="HB10" i="5"/>
  <c r="FM10" i="5"/>
  <c r="DX10" i="5"/>
  <c r="CI10" i="5"/>
  <c r="L11" i="4"/>
  <c r="IF16" i="5"/>
  <c r="BX16" i="5"/>
  <c r="LJ10" i="5"/>
  <c r="JU10" i="5"/>
  <c r="IF10" i="5"/>
  <c r="GQ10" i="5"/>
  <c r="FC10" i="5"/>
  <c r="DN10" i="5"/>
  <c r="BX10" i="5"/>
  <c r="GQ16" i="5"/>
  <c r="MN10" i="5"/>
  <c r="KZ10" i="5"/>
  <c r="JK10" i="5"/>
  <c r="HV10" i="5"/>
  <c r="GG10" i="5"/>
  <c r="ER10" i="5"/>
  <c r="DD10" i="5"/>
  <c r="BM10" i="5"/>
  <c r="MM16" i="5"/>
  <c r="KY16" i="5"/>
  <c r="JJ16" i="5"/>
  <c r="HU16" i="5"/>
  <c r="GF16" i="5"/>
  <c r="EQ16" i="5"/>
  <c r="DC16" i="5"/>
  <c r="BL16" i="5"/>
  <c r="MC16" i="5"/>
  <c r="KN16" i="5"/>
  <c r="IZ16" i="5"/>
  <c r="HK16" i="5"/>
  <c r="FV16" i="5"/>
  <c r="EG16" i="5"/>
  <c r="CR16" i="5"/>
  <c r="BA16" i="5"/>
  <c r="LS16" i="5"/>
  <c r="LI16" i="5"/>
  <c r="JT16" i="5"/>
  <c r="IE16" i="5"/>
  <c r="GP16" i="5"/>
  <c r="FB16" i="5"/>
  <c r="DM16" i="5"/>
  <c r="BW16" i="5"/>
  <c r="KD16" i="5"/>
  <c r="DW16" i="5"/>
  <c r="MM10" i="5"/>
  <c r="KY10" i="5"/>
  <c r="JJ10" i="5"/>
  <c r="HU10" i="5"/>
  <c r="GF10" i="5"/>
  <c r="EQ10" i="5"/>
  <c r="DC10" i="5"/>
  <c r="BL10" i="5"/>
  <c r="IO16" i="5"/>
  <c r="CH16" i="5"/>
  <c r="MC10" i="5"/>
  <c r="KN10" i="5"/>
  <c r="IZ10" i="5"/>
  <c r="HK10" i="5"/>
  <c r="FV10" i="5"/>
  <c r="EG10" i="5"/>
  <c r="CR10" i="5"/>
  <c r="BA10" i="5"/>
  <c r="HA16" i="5"/>
  <c r="LS10" i="5"/>
  <c r="KD10" i="5"/>
  <c r="IO10" i="5"/>
  <c r="HA10" i="5"/>
  <c r="FL10" i="5"/>
  <c r="DW10" i="5"/>
  <c r="CH10" i="5"/>
  <c r="J11" i="4"/>
  <c r="FL16" i="5"/>
  <c r="LI10" i="5"/>
  <c r="JT10" i="5"/>
  <c r="IE10" i="5"/>
  <c r="GP10" i="5"/>
  <c r="FB10" i="5"/>
  <c r="DM10" i="5"/>
  <c r="BW10" i="5"/>
  <c r="LH16" i="5"/>
  <c r="JS16" i="5"/>
  <c r="ID16" i="5"/>
  <c r="GO16" i="5"/>
  <c r="FA16" i="5"/>
  <c r="DL16" i="5"/>
  <c r="BV16" i="5"/>
  <c r="ML16" i="5"/>
  <c r="KX16" i="5"/>
  <c r="JI16" i="5"/>
  <c r="HT16" i="5"/>
  <c r="GE16" i="5"/>
  <c r="EP16" i="5"/>
  <c r="DB16" i="5"/>
  <c r="BK16" i="5"/>
  <c r="MB16" i="5"/>
  <c r="LR16" i="5"/>
  <c r="KC16" i="5"/>
  <c r="IN16" i="5"/>
  <c r="GZ16" i="5"/>
  <c r="FK16" i="5"/>
  <c r="DV16" i="5"/>
  <c r="CG16" i="5"/>
  <c r="IY16" i="5"/>
  <c r="CQ16" i="5"/>
  <c r="LH10" i="5"/>
  <c r="JS10" i="5"/>
  <c r="ID10" i="5"/>
  <c r="GO10" i="5"/>
  <c r="FA10" i="5"/>
  <c r="DL10" i="5"/>
  <c r="BV10" i="5"/>
  <c r="HJ16" i="5"/>
  <c r="AZ16" i="5"/>
  <c r="ML10" i="5"/>
  <c r="KX10" i="5"/>
  <c r="JI10" i="5"/>
  <c r="HT10" i="5"/>
  <c r="GE10" i="5"/>
  <c r="EP10" i="5"/>
  <c r="DB10" i="5"/>
  <c r="BK10" i="5"/>
  <c r="FU16" i="5"/>
  <c r="MB10" i="5"/>
  <c r="KM10" i="5"/>
  <c r="IY10" i="5"/>
  <c r="HJ10" i="5"/>
  <c r="FU10" i="5"/>
  <c r="EF10" i="5"/>
  <c r="CQ10" i="5"/>
  <c r="AZ10" i="5"/>
  <c r="KM16" i="5"/>
  <c r="EF16" i="5"/>
  <c r="LR10" i="5"/>
  <c r="KC10" i="5"/>
  <c r="IN10" i="5"/>
  <c r="GZ10" i="5"/>
  <c r="FK10" i="5"/>
  <c r="DV10" i="5"/>
  <c r="CG10" i="5"/>
  <c r="H11" i="4"/>
  <c r="FX18" i="5"/>
  <c r="FT18" i="5"/>
  <c r="FW18" i="5"/>
  <c r="FV18" i="5"/>
  <c r="FU18" i="5"/>
  <c r="FW12" i="5"/>
  <c r="FV12" i="5"/>
  <c r="FU12" i="5"/>
  <c r="FX12" i="5"/>
  <c r="FT12" i="5"/>
</calcChain>
</file>

<file path=xl/sharedStrings.xml><?xml version="1.0" encoding="utf-8"?>
<sst xmlns="http://schemas.openxmlformats.org/spreadsheetml/2006/main" count="943" uniqueCount="291">
  <si>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</si>
  <si>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</si>
  <si>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</si>
  <si>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</si>
  <si>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</si>
  <si>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</si>
  <si>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</si>
  <si>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</si>
  <si>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</si>
  <si>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</si>
  <si>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</si>
  <si>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</si>
  <si>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</si>
  <si>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</si>
  <si>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</si>
  <si>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</si>
  <si>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</si>
  <si>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</si>
  <si>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</si>
  <si>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</si>
  <si>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</si>
  <si>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</si>
  <si>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</si>
  <si>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</si>
  <si>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</si>
  <si>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</si>
  <si>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</si>
  <si>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</si>
  <si>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</si>
  <si>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</si>
  <si>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</si>
  <si>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</si>
  <si>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</si>
  <si>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</si>
  <si>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</si>
  <si>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</si>
  <si>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</si>
  <si>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</si>
  <si>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</si>
  <si>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</si>
  <si>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</si>
  <si>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</si>
  <si>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</si>
  <si>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</si>
  <si>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</si>
  <si>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</si>
  <si>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</si>
  <si>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</si>
  <si>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</si>
  <si>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</si>
  <si>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</si>
  <si>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</si>
  <si>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</si>
  <si>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</si>
  <si>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</si>
  <si>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</si>
  <si>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</si>
  <si>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</si>
  <si>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</si>
  <si>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</si>
  <si>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</si>
  <si>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</si>
  <si>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</si>
  <si>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</si>
  <si>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</si>
  <si>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</si>
  <si>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</si>
  <si>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</si>
  <si>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</si>
  <si>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</si>
  <si>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</si>
  <si>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</si>
  <si>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</si>
  <si>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</si>
  <si>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</si>
  <si>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</si>
  <si>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</si>
  <si>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</si>
  <si>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</si>
  <si>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</si>
  <si>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</si>
  <si>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</si>
  <si>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</si>
  <si>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</si>
  <si>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</si>
  <si>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</si>
  <si>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</si>
  <si>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</si>
  <si>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</si>
  <si>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</si>
  <si>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</si>
  <si>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</si>
  <si>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</si>
  <si>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</si>
  <si>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</si>
  <si>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</si>
  <si>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</si>
  <si>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</si>
  <si>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</si>
  <si>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</si>
  <si>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</si>
  <si>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</si>
  <si>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</si>
  <si>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</si>
  <si>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</si>
  <si>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</si>
  <si>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</si>
  <si>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</si>
  <si>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</si>
  <si>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</si>
  <si>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</si>
  <si>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</si>
  <si>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</si>
  <si>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</si>
  <si>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</si>
  <si>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</si>
  <si>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</si>
  <si>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</si>
  <si>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</si>
  <si>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172014</t>
  </si>
  <si>
    <t>46</t>
  </si>
  <si>
    <t>04</t>
  </si>
  <si>
    <t>0</t>
  </si>
  <si>
    <t>000</t>
  </si>
  <si>
    <t>石川県　金沢市</t>
  </si>
  <si>
    <t>法適用</t>
  </si>
  <si>
    <t>電気事業</t>
  </si>
  <si>
    <t>自治体職員 その他</t>
  </si>
  <si>
    <t>-</t>
  </si>
  <si>
    <t>令和8年3月31日　上寺津、新辰巳、新寺津、新内川、新内川第2発電所</t>
  </si>
  <si>
    <t>無</t>
  </si>
  <si>
    <t>北陸電力株式会社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</si>
  <si>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</si>
  <si>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</si>
  <si>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</si>
  <si>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</si>
  <si>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</si>
  <si>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</si>
  <si>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</si>
  <si>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</si>
  <si>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</si>
  <si>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</si>
  <si>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</si>
  <si>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</si>
  <si>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</si>
  <si>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</si>
  <si>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</si>
  <si>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</si>
  <si>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</si>
  <si>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</si>
  <si>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</si>
  <si>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</si>
  <si>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</si>
  <si>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</si>
  <si>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</si>
  <si>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</si>
  <si>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</si>
  <si>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</si>
  <si>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</si>
  <si>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</si>
  <si>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</si>
  <si>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</si>
  <si>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</si>
  <si>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</si>
  <si>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</si>
  <si>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</si>
  <si>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</si>
  <si>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</si>
  <si>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</si>
  <si>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</si>
  <si>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</si>
  <si>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</si>
  <si>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</si>
  <si>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</si>
  <si>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</si>
  <si>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</si>
  <si>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</si>
  <si>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</si>
  <si>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</si>
  <si>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</si>
  <si>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</si>
  <si>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</si>
  <si>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</si>
  <si>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</si>
  <si>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</si>
  <si>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</si>
  <si>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</si>
  <si>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</si>
  <si>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</si>
  <si>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</si>
  <si>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</si>
  <si>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</si>
  <si>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</si>
  <si>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</si>
  <si>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</si>
  <si>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</si>
  <si>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</si>
  <si>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</si>
  <si>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</si>
  <si>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</si>
  <si>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</si>
  <si>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</si>
  <si>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</si>
  <si>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</si>
  <si>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</si>
  <si>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</si>
  <si>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</si>
  <si>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</si>
  <si>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</si>
  <si>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</si>
  <si>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</si>
  <si>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</si>
  <si>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</si>
  <si>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</si>
  <si>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</si>
  <si>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</si>
  <si>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</si>
  <si>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</si>
  <si>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</si>
  <si>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</si>
  <si>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</si>
  <si>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</si>
  <si>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</si>
  <si>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</si>
  <si>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</si>
  <si>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</si>
  <si>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</si>
  <si>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</si>
  <si>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</si>
  <si>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</si>
  <si>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</si>
  <si>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</si>
  <si>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</si>
  <si>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</si>
  <si>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</si>
  <si>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</si>
  <si>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</si>
  <si>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</si>
  <si>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</si>
  <si>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</si>
  <si>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</si>
  <si>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</si>
  <si>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</si>
  <si>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</si>
  <si>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</si>
  <si>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</si>
  <si>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</si>
  <si>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</si>
  <si>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</si>
  <si>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</si>
  <si>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</si>
  <si>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</si>
  <si>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</si>
  <si>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</si>
  <si>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</si>
  <si>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</si>
  <si>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</si>
  <si>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</si>
  <si>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</si>
  <si>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</si>
  <si>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</si>
  <si>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</si>
  <si>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</si>
  <si>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</si>
  <si>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</si>
  <si>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</si>
  <si>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</si>
  <si>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</si>
  <si>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</si>
  <si>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</si>
  <si>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</si>
  <si>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</si>
  <si>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</si>
  <si>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</si>
  <si>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</si>
  <si>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</si>
  <si>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</si>
  <si>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</si>
  <si>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</si>
  <si>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</si>
  <si>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</si>
  <si>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</si>
  <si>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</si>
  <si>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</si>
  <si>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</si>
  <si>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</si>
  <si>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</si>
  <si>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設備利用率については、40～50％を維持し、公営電気事業平均の数値を常に上回っており、所有する発電設備を効率的に活用できていると考えています。
　修繕費比率については、発電施設の特性上、10年程度の周期で大規模修繕が必要となることから、年度により突出した修繕費の支出がありますが、修繕引当金等の活用により自己資金により対応しています。
　企業債残高対料金収入比率については、平成30年度で企業債の償還を完了し、今後も自己資金を活用するなど、効果的、効率的な改良投資により企業債の発行抑制に努めます。
　有形固定資産減価償却率については、公営電気事業平均と同様の数値の変動をしているものの、その率は上昇傾向にあり、保有資産の多くが法定耐用年数に近づいてる状況です。今後も適切かつ効率的な施設の改良・更新を実施していきます。
　ＦＩＴについては、現時点で未実施です。
</t>
    <phoneticPr fontId="5"/>
  </si>
  <si>
    <t xml:space="preserve">　経常収支比率及び営業収支比率については、公営電気事業平均程度となっており、黒字を示す100％以上を維持しています。
　流動比率については、400％以上を維持し、平成28年度以降は公営電気事業平均を上回り推移していることから、健全な経営状況であると認識しています。
　供給原価については、平成28年度に発電量の減少に伴い増加しているものの、平成27年度以降継続して公営電気事業平均を下回っており、効果的な投資、効率的な維持管理を実施している状況であるといえます。
　EBITDAの値については、他の公営電気事業者に比して発電規模が小規模であることから、減価償却前営業利益の絶対値は公営電気事業平均を下回る結果となっていますが、他の指標からも判断できるとおり、概ね経営の健全性は保たれているといえます。
</t>
    <rPh sb="13" eb="15">
      <t>ヒリツ</t>
    </rPh>
    <rPh sb="74" eb="76">
      <t>イジョウ</t>
    </rPh>
    <rPh sb="77" eb="79">
      <t>イジ</t>
    </rPh>
    <rPh sb="81" eb="83">
      <t>ヘイセイ</t>
    </rPh>
    <rPh sb="85" eb="87">
      <t>ネンド</t>
    </rPh>
    <rPh sb="87" eb="89">
      <t>イコウ</t>
    </rPh>
    <rPh sb="99" eb="101">
      <t>ウワマワ</t>
    </rPh>
    <rPh sb="102" eb="104">
      <t>スイイ</t>
    </rPh>
    <phoneticPr fontId="5"/>
  </si>
  <si>
    <t>　経営状況は概ね健全であるといえますが、保有施設の更新に多額の資金が必要になると見込んでいます。
　なお、国の制度改革により、電力を含めた総合エネルギー市場が進展する中で、経営の柔軟性を高め、事業の持続性を確保するとともに、市民がエネルギー自由化の恩恵を享受できるよう、令和４年４月１日に事業譲渡を予定しています。</t>
    <rPh sb="53" eb="54">
      <t>クニ</t>
    </rPh>
    <rPh sb="55" eb="57">
      <t>セイド</t>
    </rPh>
    <rPh sb="57" eb="59">
      <t>カイカク</t>
    </rPh>
    <rPh sb="63" eb="65">
      <t>dネリョク</t>
    </rPh>
    <rPh sb="66" eb="67">
      <t>フク</t>
    </rPh>
    <rPh sb="69" eb="71">
      <t>ソウゴウ</t>
    </rPh>
    <rPh sb="76" eb="78">
      <t>シジョウ</t>
    </rPh>
    <rPh sb="79" eb="81">
      <t>シンテン</t>
    </rPh>
    <rPh sb="83" eb="84">
      <t>ナカ</t>
    </rPh>
    <rPh sb="86" eb="88">
      <t>ケイエイ</t>
    </rPh>
    <rPh sb="89" eb="92">
      <t>ジュウナンセイ</t>
    </rPh>
    <rPh sb="93" eb="94">
      <t>タカ</t>
    </rPh>
    <rPh sb="96" eb="98">
      <t>ジギョウ</t>
    </rPh>
    <rPh sb="99" eb="102">
      <t>ジゾクセイ</t>
    </rPh>
    <rPh sb="103" eb="105">
      <t>カクホ</t>
    </rPh>
    <rPh sb="112" eb="114">
      <t>シミン</t>
    </rPh>
    <rPh sb="120" eb="123">
      <t>ジユウカ</t>
    </rPh>
    <rPh sb="124" eb="126">
      <t>オンケイ</t>
    </rPh>
    <rPh sb="127" eb="129">
      <t>キョウジュ</t>
    </rPh>
    <rPh sb="135" eb="137">
      <t>レイワ</t>
    </rPh>
    <rPh sb="138" eb="139">
      <t>ネン</t>
    </rPh>
    <rPh sb="140" eb="141">
      <t>ガツ</t>
    </rPh>
    <rPh sb="142" eb="143">
      <t>ニチ</t>
    </rPh>
    <rPh sb="144" eb="148">
      <t>ジギョウジョウト</t>
    </rPh>
    <rPh sb="149" eb="151">
      <t>ヨテイ</t>
    </rPh>
    <phoneticPr fontId="5"/>
  </si>
  <si>
    <t>令和4年4月1日に事業譲渡予定であることから、未処分のまま次年度へ繰越します。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</si>
</sst>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113.9</c:v>
                </c:pt>
                <c:pt idx="1">
                  <c:v>110.8</c:v>
                </c:pt>
                <c:pt idx="2">
                  <c:v>120.4</c:v>
                </c:pt>
                <c:pt idx="3">
                  <c:v>132.4</c:v>
                </c:pt>
                <c:pt idx="4">
                  <c:v>136.69999999999999</c:v>
                </c:pt>
              </c:numCache>
            </c:numRef>
          </c:val>
          <c:extLst>
            <c:ext xmlns:c16="http://schemas.microsoft.com/office/drawing/2014/chart" uri="{C3380CC4-5D6E-409C-BE32-E72D297353CC}">
              <c16:uniqueId val="{00000000-949F-4042-8D74-2603380FA8C5}"/>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949F-4042-8D74-2603380FA8C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49F-4042-8D74-2603380FA8C5}"/>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34E-4A27-9CFF-15A763B984A6}"/>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934E-4A27-9CFF-15A763B984A6}"/>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50.1</c:v>
                </c:pt>
                <c:pt idx="1">
                  <c:v>43</c:v>
                </c:pt>
                <c:pt idx="2">
                  <c:v>54.4</c:v>
                </c:pt>
                <c:pt idx="3">
                  <c:v>50.6</c:v>
                </c:pt>
                <c:pt idx="4">
                  <c:v>50.3</c:v>
                </c:pt>
              </c:numCache>
            </c:numRef>
          </c:val>
          <c:extLst>
            <c:ext xmlns:c16="http://schemas.microsoft.com/office/drawing/2014/chart" uri="{C3380CC4-5D6E-409C-BE32-E72D297353CC}">
              <c16:uniqueId val="{00000000-E0A9-4996-89EE-9E017D6A72E6}"/>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E0A9-4996-89EE-9E017D6A72E6}"/>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10</c:v>
                </c:pt>
                <c:pt idx="1">
                  <c:v>13.6</c:v>
                </c:pt>
                <c:pt idx="2">
                  <c:v>21.1</c:v>
                </c:pt>
                <c:pt idx="3">
                  <c:v>25.8</c:v>
                </c:pt>
                <c:pt idx="4">
                  <c:v>24.7</c:v>
                </c:pt>
              </c:numCache>
            </c:numRef>
          </c:val>
          <c:extLst>
            <c:ext xmlns:c16="http://schemas.microsoft.com/office/drawing/2014/chart" uri="{C3380CC4-5D6E-409C-BE32-E72D297353CC}">
              <c16:uniqueId val="{00000000-A1E5-486E-847D-08686A47E7F4}"/>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A1E5-486E-847D-08686A47E7F4}"/>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15.7</c:v>
                </c:pt>
                <c:pt idx="1">
                  <c:v>9.1</c:v>
                </c:pt>
                <c:pt idx="2">
                  <c:v>4</c:v>
                </c:pt>
                <c:pt idx="3">
                  <c:v>0</c:v>
                </c:pt>
                <c:pt idx="4">
                  <c:v>0</c:v>
                </c:pt>
              </c:numCache>
            </c:numRef>
          </c:val>
          <c:extLst>
            <c:ext xmlns:c16="http://schemas.microsoft.com/office/drawing/2014/chart" uri="{C3380CC4-5D6E-409C-BE32-E72D297353CC}">
              <c16:uniqueId val="{00000000-8F1F-4D21-9D9B-EEC806574044}"/>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8F1F-4D21-9D9B-EEC806574044}"/>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59.5</c:v>
                </c:pt>
                <c:pt idx="1">
                  <c:v>60.3</c:v>
                </c:pt>
                <c:pt idx="2">
                  <c:v>61.3</c:v>
                </c:pt>
                <c:pt idx="3">
                  <c:v>62.9</c:v>
                </c:pt>
                <c:pt idx="4">
                  <c:v>64.3</c:v>
                </c:pt>
              </c:numCache>
            </c:numRef>
          </c:val>
          <c:extLst>
            <c:ext xmlns:c16="http://schemas.microsoft.com/office/drawing/2014/chart" uri="{C3380CC4-5D6E-409C-BE32-E72D297353CC}">
              <c16:uniqueId val="{00000000-2547-4566-8AD1-0F20A35922BA}"/>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2547-4566-8AD1-0F20A35922BA}"/>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F7E-453F-BDC8-7D5B8DDC2F14}"/>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5F7E-453F-BDC8-7D5B8DDC2F14}"/>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1-4CE6-A467-FD618740DF65}"/>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1-4CE6-A467-FD618740DF65}"/>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30-421F-9F74-4A419B0A522E}"/>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30-421F-9F74-4A419B0A522E}"/>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73-47EB-A8AE-AC2B9AB09788}"/>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3-47EB-A8AE-AC2B9AB09788}"/>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F1-4A10-8FA1-D05D9BC8D957}"/>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F1-4A10-8FA1-D05D9BC8D957}"/>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111.8</c:v>
                </c:pt>
                <c:pt idx="1">
                  <c:v>109.1</c:v>
                </c:pt>
                <c:pt idx="2">
                  <c:v>117.9</c:v>
                </c:pt>
                <c:pt idx="3">
                  <c:v>129.4</c:v>
                </c:pt>
                <c:pt idx="4">
                  <c:v>133.5</c:v>
                </c:pt>
              </c:numCache>
            </c:numRef>
          </c:val>
          <c:extLst>
            <c:ext xmlns:c16="http://schemas.microsoft.com/office/drawing/2014/chart" uri="{C3380CC4-5D6E-409C-BE32-E72D297353CC}">
              <c16:uniqueId val="{00000000-4444-4CA5-AD2A-EE77205AF82F}"/>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4444-4CA5-AD2A-EE77205AF82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444-4CA5-AD2A-EE77205AF82F}"/>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31-4B4B-9A32-E21112606799}"/>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31-4B4B-9A32-E21112606799}"/>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85D-4E09-9A11-1BFD27BF5B6D}"/>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D-4E09-9A11-1BFD27BF5B6D}"/>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BE-4AF2-8494-0EA016A1FAF2}"/>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BE-4AF2-8494-0EA016A1FAF2}"/>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56-42C9-ABEC-CCC979A07017}"/>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56-42C9-ABEC-CCC979A07017}"/>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54-4C52-A38C-7C5B8042FC64}"/>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54-4C52-A38C-7C5B8042FC64}"/>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5D8-4066-A19D-9FB36F0EC037}"/>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D8-4066-A19D-9FB36F0EC037}"/>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78-4D74-9851-06682500FDB7}"/>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78-4D74-9851-06682500FDB7}"/>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B-432A-9E86-2BDDF03B5E42}"/>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B-432A-9E86-2BDDF03B5E42}"/>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F1-4591-9FD3-43C44929137B}"/>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F1-4591-9FD3-43C44929137B}"/>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8-48EF-A48A-287CE07A5FF6}"/>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8-48EF-A48A-287CE07A5FF6}"/>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466.5</c:v>
                </c:pt>
                <c:pt idx="1">
                  <c:v>964.2</c:v>
                </c:pt>
                <c:pt idx="2">
                  <c:v>1433</c:v>
                </c:pt>
                <c:pt idx="3">
                  <c:v>2195.3000000000002</c:v>
                </c:pt>
                <c:pt idx="4">
                  <c:v>2670.4</c:v>
                </c:pt>
              </c:numCache>
            </c:numRef>
          </c:val>
          <c:extLst>
            <c:ext xmlns:c16="http://schemas.microsoft.com/office/drawing/2014/chart" uri="{C3380CC4-5D6E-409C-BE32-E72D297353CC}">
              <c16:uniqueId val="{00000000-6D66-4EB8-86A4-ECBD89A415A6}"/>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6D66-4EB8-86A4-ECBD89A415A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D66-4EB8-86A4-ECBD89A415A6}"/>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2A1-49F8-B05F-E3F9DC9DD487}"/>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A1-49F8-B05F-E3F9DC9DD487}"/>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5407.4</c:v>
                </c:pt>
                <c:pt idx="1">
                  <c:v>7811.5</c:v>
                </c:pt>
                <c:pt idx="2">
                  <c:v>5896.7</c:v>
                </c:pt>
                <c:pt idx="3">
                  <c:v>5626.6</c:v>
                </c:pt>
                <c:pt idx="4">
                  <c:v>5460.9</c:v>
                </c:pt>
              </c:numCache>
            </c:numRef>
          </c:val>
          <c:extLst>
            <c:ext xmlns:c16="http://schemas.microsoft.com/office/drawing/2014/chart" uri="{C3380CC4-5D6E-409C-BE32-E72D297353CC}">
              <c16:uniqueId val="{00000000-BCBB-4E6E-BADE-5E006999621C}"/>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BCBB-4E6E-BADE-5E006999621C}"/>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372565</c:v>
                </c:pt>
                <c:pt idx="1">
                  <c:v>457519</c:v>
                </c:pt>
                <c:pt idx="2">
                  <c:v>449290</c:v>
                </c:pt>
                <c:pt idx="3">
                  <c:v>527050</c:v>
                </c:pt>
                <c:pt idx="4">
                  <c:v>536046</c:v>
                </c:pt>
              </c:numCache>
            </c:numRef>
          </c:val>
          <c:extLst>
            <c:ext xmlns:c16="http://schemas.microsoft.com/office/drawing/2014/chart" uri="{C3380CC4-5D6E-409C-BE32-E72D297353CC}">
              <c16:uniqueId val="{00000000-07E0-47BE-A9EC-9A23828CE778}"/>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07E0-47BE-A9EC-9A23828CE778}"/>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50.1</c:v>
                </c:pt>
                <c:pt idx="1">
                  <c:v>43</c:v>
                </c:pt>
                <c:pt idx="2">
                  <c:v>54.4</c:v>
                </c:pt>
                <c:pt idx="3">
                  <c:v>50.6</c:v>
                </c:pt>
                <c:pt idx="4">
                  <c:v>50.3</c:v>
                </c:pt>
              </c:numCache>
            </c:numRef>
          </c:val>
          <c:extLst>
            <c:ext xmlns:c16="http://schemas.microsoft.com/office/drawing/2014/chart" uri="{C3380CC4-5D6E-409C-BE32-E72D297353CC}">
              <c16:uniqueId val="{00000000-F3CF-45B5-81AD-19EA2B196E6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F3CF-45B5-81AD-19EA2B196E6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10</c:v>
                </c:pt>
                <c:pt idx="1">
                  <c:v>13.6</c:v>
                </c:pt>
                <c:pt idx="2">
                  <c:v>21.1</c:v>
                </c:pt>
                <c:pt idx="3">
                  <c:v>25.8</c:v>
                </c:pt>
                <c:pt idx="4">
                  <c:v>24.7</c:v>
                </c:pt>
              </c:numCache>
            </c:numRef>
          </c:val>
          <c:extLst>
            <c:ext xmlns:c16="http://schemas.microsoft.com/office/drawing/2014/chart" uri="{C3380CC4-5D6E-409C-BE32-E72D297353CC}">
              <c16:uniqueId val="{00000000-B0EE-46DF-B1E6-D5453AB5B899}"/>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B0EE-46DF-B1E6-D5453AB5B899}"/>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15.7</c:v>
                </c:pt>
                <c:pt idx="1">
                  <c:v>9.1</c:v>
                </c:pt>
                <c:pt idx="2">
                  <c:v>4</c:v>
                </c:pt>
                <c:pt idx="3">
                  <c:v>0</c:v>
                </c:pt>
                <c:pt idx="4">
                  <c:v>0</c:v>
                </c:pt>
              </c:numCache>
            </c:numRef>
          </c:val>
          <c:extLst>
            <c:ext xmlns:c16="http://schemas.microsoft.com/office/drawing/2014/chart" uri="{C3380CC4-5D6E-409C-BE32-E72D297353CC}">
              <c16:uniqueId val="{00000000-A22C-45FF-8F1B-80E149DAEFE5}"/>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A22C-45FF-8F1B-80E149DAEFE5}"/>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59.5</c:v>
                </c:pt>
                <c:pt idx="1">
                  <c:v>60.3</c:v>
                </c:pt>
                <c:pt idx="2">
                  <c:v>61.3</c:v>
                </c:pt>
                <c:pt idx="3">
                  <c:v>62.9</c:v>
                </c:pt>
                <c:pt idx="4">
                  <c:v>64.3</c:v>
                </c:pt>
              </c:numCache>
            </c:numRef>
          </c:val>
          <c:extLst>
            <c:ext xmlns:c16="http://schemas.microsoft.com/office/drawing/2014/chart" uri="{C3380CC4-5D6E-409C-BE32-E72D297353CC}">
              <c16:uniqueId val="{00000000-0A27-4A82-854F-5F1EA7D4822D}"/>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0A27-4A82-854F-5F1EA7D4822D}"/>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6629" y="7577140"/>
          <a:ext cx="5710067" cy="30310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68539" y="7577140"/>
          <a:ext cx="5706928" cy="30310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47308" y="7577140"/>
          <a:ext cx="5710068" cy="30310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33300" y="7577140"/>
          <a:ext cx="5716452" cy="30310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439283" y="7577140"/>
          <a:ext cx="5719592" cy="30310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（最大出力合計33,230kW）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（最大出力合計33,230kW）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4130" y="12535699"/>
          <a:ext cx="5708246" cy="2880556"/>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4130" y="15569046"/>
          <a:ext cx="5708246" cy="2872563"/>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4130" y="18611717"/>
          <a:ext cx="5708246" cy="28725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4130" y="21637070"/>
          <a:ext cx="5708246" cy="28725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4130" y="24630452"/>
          <a:ext cx="5708246" cy="2872563"/>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25864" y="12535699"/>
          <a:ext cx="5213957" cy="2880556"/>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25864" y="15569046"/>
          <a:ext cx="5213957" cy="2872563"/>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25864" y="18611717"/>
          <a:ext cx="5213957" cy="28725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25864" y="21637070"/>
          <a:ext cx="5213957" cy="28725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25864" y="24630452"/>
          <a:ext cx="5213957" cy="2872563"/>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10046" y="12535699"/>
          <a:ext cx="5213959" cy="2880556"/>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10046" y="15569046"/>
          <a:ext cx="5213959" cy="2872563"/>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10046" y="18611717"/>
          <a:ext cx="5213959" cy="28725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10046" y="21637070"/>
          <a:ext cx="5213959" cy="28725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10046" y="24630452"/>
          <a:ext cx="5213959" cy="2872563"/>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02223" y="12535699"/>
          <a:ext cx="5213958" cy="2880556"/>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02223" y="15569046"/>
          <a:ext cx="5213958" cy="2872563"/>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02223" y="18611717"/>
          <a:ext cx="5213958" cy="28725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02223" y="21637070"/>
          <a:ext cx="5213958" cy="28725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02223" y="24630452"/>
          <a:ext cx="5213958" cy="2872563"/>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738360" y="12535699"/>
          <a:ext cx="5213958" cy="2880556"/>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738360" y="15569046"/>
          <a:ext cx="5213958" cy="2872563"/>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738360" y="18611717"/>
          <a:ext cx="5213958" cy="28725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738360" y="21637070"/>
          <a:ext cx="5213958" cy="28725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738360" y="24630452"/>
          <a:ext cx="5213958" cy="2872563"/>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29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29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29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29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29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0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0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0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0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0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0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0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0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0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0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1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1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1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13"/>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14"/>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15"/>
                </a:ext>
              </a:extLst>
            </xdr:cNvPicPr>
          </xdr:nvPicPr>
          <xdr:blipFill>
            <a:blip xmlns:r="http://schemas.openxmlformats.org/officeDocument/2006/relationships" r:embed="rId50"/>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16"/>
                </a:ext>
              </a:extLst>
            </xdr:cNvPicPr>
          </xdr:nvPicPr>
          <xdr:blipFill>
            <a:blip xmlns:r="http://schemas.openxmlformats.org/officeDocument/2006/relationships" r:embed="rId51"/>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17"/>
                </a:ext>
              </a:extLst>
            </xdr:cNvPicPr>
          </xdr:nvPicPr>
          <xdr:blipFill>
            <a:blip xmlns:r="http://schemas.openxmlformats.org/officeDocument/2006/relationships" r:embed="rId52"/>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18"/>
                </a:ext>
              </a:extLst>
            </xdr:cNvPicPr>
          </xdr:nvPicPr>
          <xdr:blipFill>
            <a:blip xmlns:r="http://schemas.openxmlformats.org/officeDocument/2006/relationships" r:embed="rId50"/>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19"/>
                </a:ext>
              </a:extLst>
            </xdr:cNvPicPr>
          </xdr:nvPicPr>
          <xdr:blipFill>
            <a:blip xmlns:r="http://schemas.openxmlformats.org/officeDocument/2006/relationships" r:embed="rId50"/>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20"/>
                </a:ext>
              </a:extLst>
            </xdr:cNvPicPr>
          </xdr:nvPicPr>
          <xdr:blipFill>
            <a:blip xmlns:r="http://schemas.openxmlformats.org/officeDocument/2006/relationships" r:embed="rId48"/>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21"/>
                </a:ext>
              </a:extLst>
            </xdr:cNvPicPr>
          </xdr:nvPicPr>
          <xdr:blipFill>
            <a:blip xmlns:r="http://schemas.openxmlformats.org/officeDocument/2006/relationships" r:embed="rId53"/>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22"/>
                </a:ext>
              </a:extLst>
            </xdr:cNvPicPr>
          </xdr:nvPicPr>
          <xdr:blipFill>
            <a:blip xmlns:r="http://schemas.openxmlformats.org/officeDocument/2006/relationships" r:embed="rId52"/>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23"/>
                </a:ext>
              </a:extLst>
            </xdr:cNvPicPr>
          </xdr:nvPicPr>
          <xdr:blipFill>
            <a:blip xmlns:r="http://schemas.openxmlformats.org/officeDocument/2006/relationships" r:embed="rId51"/>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24"/>
                </a:ext>
              </a:extLst>
            </xdr:cNvPicPr>
          </xdr:nvPicPr>
          <xdr:blipFill>
            <a:blip xmlns:r="http://schemas.openxmlformats.org/officeDocument/2006/relationships" r:embed="rId52"/>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325"/>
                </a:ext>
              </a:extLst>
            </xdr:cNvPicPr>
          </xdr:nvPicPr>
          <xdr:blipFill>
            <a:blip xmlns:r="http://schemas.openxmlformats.org/officeDocument/2006/relationships" r:embed="rId54"/>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326"/>
                </a:ext>
              </a:extLst>
            </xdr:cNvPicPr>
          </xdr:nvPicPr>
          <xdr:blipFill>
            <a:blip xmlns:r="http://schemas.openxmlformats.org/officeDocument/2006/relationships" r:embed="rId54"/>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327"/>
                </a:ext>
              </a:extLst>
            </xdr:cNvPicPr>
          </xdr:nvPicPr>
          <xdr:blipFill>
            <a:blip xmlns:r="http://schemas.openxmlformats.org/officeDocument/2006/relationships" r:embed="rId54"/>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328"/>
                </a:ext>
              </a:extLst>
            </xdr:cNvPicPr>
          </xdr:nvPicPr>
          <xdr:blipFill>
            <a:blip xmlns:r="http://schemas.openxmlformats.org/officeDocument/2006/relationships" r:embed="rId54"/>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329"/>
                </a:ext>
              </a:extLst>
            </xdr:cNvPicPr>
          </xdr:nvPicPr>
          <xdr:blipFill>
            <a:blip xmlns:r="http://schemas.openxmlformats.org/officeDocument/2006/relationships" r:embed="rId54"/>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330"/>
                </a:ext>
              </a:extLst>
            </xdr:cNvPicPr>
          </xdr:nvPicPr>
          <xdr:blipFill>
            <a:blip xmlns:r="http://schemas.openxmlformats.org/officeDocument/2006/relationships" r:embed="rId54"/>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331"/>
                </a:ext>
              </a:extLst>
            </xdr:cNvPicPr>
          </xdr:nvPicPr>
          <xdr:blipFill>
            <a:blip xmlns:r="http://schemas.openxmlformats.org/officeDocument/2006/relationships" r:embed="rId54"/>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332"/>
                </a:ext>
              </a:extLst>
            </xdr:cNvPicPr>
          </xdr:nvPicPr>
          <xdr:blipFill>
            <a:blip xmlns:r="http://schemas.openxmlformats.org/officeDocument/2006/relationships" r:embed="rId54"/>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333"/>
                </a:ext>
              </a:extLst>
            </xdr:cNvPicPr>
          </xdr:nvPicPr>
          <xdr:blipFill>
            <a:blip xmlns:r="http://schemas.openxmlformats.org/officeDocument/2006/relationships" r:embed="rId54"/>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334"/>
                </a:ext>
              </a:extLst>
            </xdr:cNvPicPr>
          </xdr:nvPicPr>
          <xdr:blipFill>
            <a:blip xmlns:r="http://schemas.openxmlformats.org/officeDocument/2006/relationships" r:embed="rId54"/>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335"/>
                </a:ext>
              </a:extLst>
            </xdr:cNvPicPr>
          </xdr:nvPicPr>
          <xdr:blipFill>
            <a:blip xmlns:r="http://schemas.openxmlformats.org/officeDocument/2006/relationships" r:embed="rId54"/>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336"/>
                </a:ext>
              </a:extLst>
            </xdr:cNvPicPr>
          </xdr:nvPicPr>
          <xdr:blipFill>
            <a:blip xmlns:r="http://schemas.openxmlformats.org/officeDocument/2006/relationships" r:embed="rId54"/>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337"/>
                </a:ext>
              </a:extLst>
            </xdr:cNvPicPr>
          </xdr:nvPicPr>
          <xdr:blipFill>
            <a:blip xmlns:r="http://schemas.openxmlformats.org/officeDocument/2006/relationships" r:embed="rId54"/>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338"/>
                </a:ext>
              </a:extLst>
            </xdr:cNvPicPr>
          </xdr:nvPicPr>
          <xdr:blipFill>
            <a:blip xmlns:r="http://schemas.openxmlformats.org/officeDocument/2006/relationships" r:embed="rId54"/>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339"/>
                </a:ext>
              </a:extLst>
            </xdr:cNvPicPr>
          </xdr:nvPicPr>
          <xdr:blipFill>
            <a:blip xmlns:r="http://schemas.openxmlformats.org/officeDocument/2006/relationships" r:embed="rId54"/>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65" zoomScaleNormal="65"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石川県　金沢市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 その他</v>
      </c>
      <c r="K3" s="175"/>
      <c r="L3" s="175"/>
      <c r="M3" s="175"/>
      <c r="N3" s="176">
        <f>データ!L6</f>
        <v>92</v>
      </c>
      <c r="O3" s="176"/>
      <c r="P3" s="176"/>
      <c r="Q3" s="177"/>
      <c r="R3" s="1"/>
      <c r="S3" s="178" t="s">
        <v>290</v>
      </c>
      <c r="T3" s="179"/>
      <c r="U3" s="179"/>
      <c r="V3" s="179"/>
      <c r="W3" s="179"/>
      <c r="X3" s="179"/>
      <c r="Y3" s="179"/>
      <c r="Z3" s="179"/>
      <c r="AA3" s="179"/>
      <c r="AB3" s="179"/>
      <c r="AC3" s="179"/>
      <c r="AD3" s="179"/>
      <c r="AE3" s="179"/>
      <c r="AF3" s="179"/>
      <c r="AG3" s="179"/>
      <c r="AH3" s="180"/>
      <c r="AI3" s="1"/>
      <c r="AJ3" s="1"/>
      <c r="AK3" s="112" t="s">
        <v>288</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5</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34.5" customHeight="1" x14ac:dyDescent="0.15">
      <c r="A7" s="1"/>
      <c r="B7" s="167" t="str">
        <f>データ!Q6</f>
        <v>-</v>
      </c>
      <c r="C7" s="168"/>
      <c r="D7" s="168"/>
      <c r="E7" s="168"/>
      <c r="F7" s="169" t="s">
        <v>129</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131</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f>データ!W6</f>
        <v>146340</v>
      </c>
      <c r="G12" s="151"/>
      <c r="H12" s="150">
        <f>データ!X6</f>
        <v>125060</v>
      </c>
      <c r="I12" s="151"/>
      <c r="J12" s="150">
        <f>データ!Y6</f>
        <v>158293</v>
      </c>
      <c r="K12" s="151"/>
      <c r="L12" s="150">
        <f>データ!Z6</f>
        <v>147429</v>
      </c>
      <c r="M12" s="151"/>
      <c r="N12" s="152">
        <f>データ!AA6</f>
        <v>146717</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146340</v>
      </c>
      <c r="G16" s="146"/>
      <c r="H16" s="146">
        <f>データ!AR6</f>
        <v>125060</v>
      </c>
      <c r="I16" s="146"/>
      <c r="J16" s="146">
        <f>データ!AS6</f>
        <v>158293</v>
      </c>
      <c r="K16" s="146"/>
      <c r="L16" s="146">
        <f>データ!AT6</f>
        <v>147429</v>
      </c>
      <c r="M16" s="146"/>
      <c r="N16" s="138">
        <f>データ!AU6</f>
        <v>146717</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f>データ!AV6</f>
        <v>1085503</v>
      </c>
      <c r="G19" s="136"/>
      <c r="H19" s="136"/>
      <c r="I19" s="136" t="str">
        <f>データ!AW6</f>
        <v>-</v>
      </c>
      <c r="J19" s="136"/>
      <c r="K19" s="136"/>
      <c r="L19" s="136">
        <f>データ!AX6</f>
        <v>1085503</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287</v>
      </c>
      <c r="AL40" s="113"/>
      <c r="AM40" s="113"/>
      <c r="AN40" s="113"/>
      <c r="AO40" s="113"/>
      <c r="AP40" s="113"/>
      <c r="AQ40" s="114"/>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289</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（最大出力合計33,230kW）</v>
      </c>
      <c r="D123" s="5" t="str">
        <f>データ!EX9</f>
        <v>（最大出力合計33,230kW）</v>
      </c>
      <c r="E123" s="5" t="str">
        <f>データ!GW9</f>
        <v>（最大出力合計-kW）</v>
      </c>
      <c r="F123" s="5" t="str">
        <f>データ!IV9</f>
        <v>（最大出力合計-kW）</v>
      </c>
      <c r="G123" s="5" t="str">
        <f>データ!KU9</f>
        <v>（最大出力合計-kW）</v>
      </c>
    </row>
  </sheetData>
  <sheetProtection algorithmName="SHA-512" hashValue="VM6a6zqzANaUUluucfIwoLzI1n33/s3gT80CCnuxcsyAfi9YiAy/x8bnmxXYl7ifytpRkAfJaa1g6HWWWV1N8g==" saltValue="wPDDqanJDQ/T85RSFwrBE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40.5" x14ac:dyDescent="0.15">
      <c r="A6" s="49" t="s">
        <v>117</v>
      </c>
      <c r="B6" s="67" t="str">
        <f>B7</f>
        <v>2019</v>
      </c>
      <c r="C6" s="67" t="str">
        <f t="shared" ref="C6:AX6" si="6">C7</f>
        <v>172014</v>
      </c>
      <c r="D6" s="67" t="str">
        <f t="shared" si="6"/>
        <v>46</v>
      </c>
      <c r="E6" s="67" t="str">
        <f t="shared" si="6"/>
        <v>04</v>
      </c>
      <c r="F6" s="67" t="str">
        <f t="shared" si="6"/>
        <v>0</v>
      </c>
      <c r="G6" s="67" t="str">
        <f t="shared" si="6"/>
        <v>000</v>
      </c>
      <c r="H6" s="67" t="str">
        <f t="shared" si="6"/>
        <v>石川県　金沢市</v>
      </c>
      <c r="I6" s="67" t="str">
        <f t="shared" si="6"/>
        <v>法適用</v>
      </c>
      <c r="J6" s="67" t="str">
        <f t="shared" si="6"/>
        <v>電気事業</v>
      </c>
      <c r="K6" s="67" t="str">
        <f t="shared" si="6"/>
        <v>自治体職員 その他</v>
      </c>
      <c r="L6" s="68">
        <f t="shared" si="6"/>
        <v>92</v>
      </c>
      <c r="M6" s="69">
        <f t="shared" si="6"/>
        <v>5</v>
      </c>
      <c r="N6" s="69" t="str">
        <f t="shared" si="6"/>
        <v>-</v>
      </c>
      <c r="O6" s="69" t="str">
        <f t="shared" si="6"/>
        <v>-</v>
      </c>
      <c r="P6" s="69" t="str">
        <f t="shared" si="6"/>
        <v>-</v>
      </c>
      <c r="Q6" s="69" t="str">
        <f t="shared" si="6"/>
        <v>-</v>
      </c>
      <c r="R6" s="70" t="str">
        <f>R7</f>
        <v>令和8年3月31日　上寺津、新辰巳、新寺津、新内川、新内川第2発電所</v>
      </c>
      <c r="S6" s="71" t="str">
        <f t="shared" si="6"/>
        <v>-</v>
      </c>
      <c r="T6" s="67" t="str">
        <f t="shared" si="6"/>
        <v>無</v>
      </c>
      <c r="U6" s="71" t="str">
        <f t="shared" si="6"/>
        <v>北陸電力株式会社</v>
      </c>
      <c r="V6" s="68" t="str">
        <f t="shared" si="6"/>
        <v>-</v>
      </c>
      <c r="W6" s="69">
        <f>W7</f>
        <v>146340</v>
      </c>
      <c r="X6" s="69">
        <f t="shared" si="6"/>
        <v>125060</v>
      </c>
      <c r="Y6" s="69">
        <f t="shared" si="6"/>
        <v>158293</v>
      </c>
      <c r="Z6" s="69">
        <f t="shared" si="6"/>
        <v>147429</v>
      </c>
      <c r="AA6" s="69">
        <f t="shared" si="6"/>
        <v>146717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146340</v>
      </c>
      <c r="AR6" s="69">
        <f t="shared" si="6"/>
        <v>125060</v>
      </c>
      <c r="AS6" s="69">
        <f t="shared" si="6"/>
        <v>158293</v>
      </c>
      <c r="AT6" s="69">
        <f t="shared" si="6"/>
        <v>147429</v>
      </c>
      <c r="AU6" s="69">
        <f t="shared" si="6"/>
        <v>146717</v>
      </c>
      <c r="AV6" s="69">
        <f t="shared" si="6"/>
        <v>1085503</v>
      </c>
      <c r="AW6" s="69" t="str">
        <f t="shared" si="6"/>
        <v>-</v>
      </c>
      <c r="AX6" s="69">
        <f t="shared" si="6"/>
        <v>1085503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118</v>
      </c>
      <c r="C7" s="77" t="s">
        <v>119</v>
      </c>
      <c r="D7" s="77" t="s">
        <v>120</v>
      </c>
      <c r="E7" s="77" t="s">
        <v>121</v>
      </c>
      <c r="F7" s="77" t="s">
        <v>122</v>
      </c>
      <c r="G7" s="77" t="s">
        <v>123</v>
      </c>
      <c r="H7" s="77" t="s">
        <v>124</v>
      </c>
      <c r="I7" s="77" t="s">
        <v>125</v>
      </c>
      <c r="J7" s="77" t="s">
        <v>126</v>
      </c>
      <c r="K7" s="77" t="s">
        <v>127</v>
      </c>
      <c r="L7" s="78">
        <v>92</v>
      </c>
      <c r="M7" s="79">
        <v>5</v>
      </c>
      <c r="N7" s="79" t="s">
        <v>128</v>
      </c>
      <c r="O7" s="80" t="s">
        <v>128</v>
      </c>
      <c r="P7" s="80" t="s">
        <v>128</v>
      </c>
      <c r="Q7" s="80" t="s">
        <v>128</v>
      </c>
      <c r="R7" s="81" t="s">
        <v>129</v>
      </c>
      <c r="S7" s="81" t="s">
        <v>128</v>
      </c>
      <c r="T7" s="82" t="s">
        <v>130</v>
      </c>
      <c r="U7" s="81" t="s">
        <v>131</v>
      </c>
      <c r="V7" s="78" t="s">
        <v>128</v>
      </c>
      <c r="W7" s="80">
        <v>146340</v>
      </c>
      <c r="X7" s="80">
        <v>125060</v>
      </c>
      <c r="Y7" s="80">
        <v>158293</v>
      </c>
      <c r="Z7" s="80">
        <v>147429</v>
      </c>
      <c r="AA7" s="80">
        <v>146717</v>
      </c>
      <c r="AB7" s="80" t="s">
        <v>128</v>
      </c>
      <c r="AC7" s="80" t="s">
        <v>128</v>
      </c>
      <c r="AD7" s="80" t="s">
        <v>128</v>
      </c>
      <c r="AE7" s="80" t="s">
        <v>128</v>
      </c>
      <c r="AF7" s="80" t="s">
        <v>128</v>
      </c>
      <c r="AG7" s="80" t="s">
        <v>128</v>
      </c>
      <c r="AH7" s="80" t="s">
        <v>128</v>
      </c>
      <c r="AI7" s="80" t="s">
        <v>128</v>
      </c>
      <c r="AJ7" s="80" t="s">
        <v>128</v>
      </c>
      <c r="AK7" s="80" t="s">
        <v>128</v>
      </c>
      <c r="AL7" s="80" t="s">
        <v>128</v>
      </c>
      <c r="AM7" s="80" t="s">
        <v>128</v>
      </c>
      <c r="AN7" s="80" t="s">
        <v>128</v>
      </c>
      <c r="AO7" s="80" t="s">
        <v>128</v>
      </c>
      <c r="AP7" s="80" t="s">
        <v>128</v>
      </c>
      <c r="AQ7" s="80">
        <v>146340</v>
      </c>
      <c r="AR7" s="80">
        <v>125060</v>
      </c>
      <c r="AS7" s="80">
        <v>158293</v>
      </c>
      <c r="AT7" s="80">
        <v>147429</v>
      </c>
      <c r="AU7" s="80">
        <v>146717</v>
      </c>
      <c r="AV7" s="80">
        <v>1085503</v>
      </c>
      <c r="AW7" s="80" t="s">
        <v>128</v>
      </c>
      <c r="AX7" s="80">
        <v>1085503</v>
      </c>
      <c r="AY7" s="83">
        <v>113.9</v>
      </c>
      <c r="AZ7" s="83">
        <v>110.8</v>
      </c>
      <c r="BA7" s="83">
        <v>120.4</v>
      </c>
      <c r="BB7" s="83">
        <v>132.4</v>
      </c>
      <c r="BC7" s="83">
        <v>136.69999999999999</v>
      </c>
      <c r="BD7" s="83">
        <v>129.69999999999999</v>
      </c>
      <c r="BE7" s="83">
        <v>135.9</v>
      </c>
      <c r="BF7" s="83">
        <v>130.5</v>
      </c>
      <c r="BG7" s="83">
        <v>129.9</v>
      </c>
      <c r="BH7" s="83">
        <v>130.19999999999999</v>
      </c>
      <c r="BI7" s="83">
        <v>100</v>
      </c>
      <c r="BJ7" s="83">
        <v>111.8</v>
      </c>
      <c r="BK7" s="83">
        <v>109.1</v>
      </c>
      <c r="BL7" s="83">
        <v>117.9</v>
      </c>
      <c r="BM7" s="83">
        <v>129.4</v>
      </c>
      <c r="BN7" s="83">
        <v>133.5</v>
      </c>
      <c r="BO7" s="83">
        <v>130.4</v>
      </c>
      <c r="BP7" s="83">
        <v>136.30000000000001</v>
      </c>
      <c r="BQ7" s="83">
        <v>130.69999999999999</v>
      </c>
      <c r="BR7" s="83">
        <v>128.9</v>
      </c>
      <c r="BS7" s="83">
        <v>129.30000000000001</v>
      </c>
      <c r="BT7" s="83">
        <v>100</v>
      </c>
      <c r="BU7" s="83">
        <v>466.5</v>
      </c>
      <c r="BV7" s="83">
        <v>964.2</v>
      </c>
      <c r="BW7" s="83">
        <v>1433</v>
      </c>
      <c r="BX7" s="83">
        <v>2195.3000000000002</v>
      </c>
      <c r="BY7" s="83">
        <v>2670.4</v>
      </c>
      <c r="BZ7" s="83">
        <v>716.7</v>
      </c>
      <c r="CA7" s="83">
        <v>688</v>
      </c>
      <c r="CB7" s="83">
        <v>707.7</v>
      </c>
      <c r="CC7" s="83">
        <v>749.1</v>
      </c>
      <c r="CD7" s="83">
        <v>763.6</v>
      </c>
      <c r="CE7" s="83">
        <v>100</v>
      </c>
      <c r="CF7" s="83">
        <v>5407.4</v>
      </c>
      <c r="CG7" s="83">
        <v>7811.5</v>
      </c>
      <c r="CH7" s="83">
        <v>5896.7</v>
      </c>
      <c r="CI7" s="83">
        <v>5626.6</v>
      </c>
      <c r="CJ7" s="83">
        <v>5460.9</v>
      </c>
      <c r="CK7" s="83">
        <v>8014.2</v>
      </c>
      <c r="CL7" s="83">
        <v>8260</v>
      </c>
      <c r="CM7" s="83">
        <v>8600.1</v>
      </c>
      <c r="CN7" s="83">
        <v>9078.5</v>
      </c>
      <c r="CO7" s="83">
        <v>9106</v>
      </c>
      <c r="CP7" s="80">
        <v>372565</v>
      </c>
      <c r="CQ7" s="80">
        <v>457519</v>
      </c>
      <c r="CR7" s="80">
        <v>449290</v>
      </c>
      <c r="CS7" s="80">
        <v>527050</v>
      </c>
      <c r="CT7" s="80">
        <v>536046</v>
      </c>
      <c r="CU7" s="80">
        <v>1494682</v>
      </c>
      <c r="CV7" s="80">
        <v>1543942</v>
      </c>
      <c r="CW7" s="80">
        <v>1467681</v>
      </c>
      <c r="CX7" s="80">
        <v>1533303</v>
      </c>
      <c r="CY7" s="80">
        <v>1359753</v>
      </c>
      <c r="CZ7" s="80">
        <v>33230</v>
      </c>
      <c r="DA7" s="83">
        <v>50.1</v>
      </c>
      <c r="DB7" s="83">
        <v>43</v>
      </c>
      <c r="DC7" s="83">
        <v>54.4</v>
      </c>
      <c r="DD7" s="83">
        <v>50.6</v>
      </c>
      <c r="DE7" s="83">
        <v>50.3</v>
      </c>
      <c r="DF7" s="83">
        <v>37.700000000000003</v>
      </c>
      <c r="DG7" s="83">
        <v>36.200000000000003</v>
      </c>
      <c r="DH7" s="83">
        <v>36.5</v>
      </c>
      <c r="DI7" s="83">
        <v>35.299999999999997</v>
      </c>
      <c r="DJ7" s="83">
        <v>35</v>
      </c>
      <c r="DK7" s="83">
        <v>10</v>
      </c>
      <c r="DL7" s="83">
        <v>13.6</v>
      </c>
      <c r="DM7" s="83">
        <v>21.1</v>
      </c>
      <c r="DN7" s="83">
        <v>25.8</v>
      </c>
      <c r="DO7" s="83">
        <v>24.7</v>
      </c>
      <c r="DP7" s="83">
        <v>20</v>
      </c>
      <c r="DQ7" s="83">
        <v>18.2</v>
      </c>
      <c r="DR7" s="83">
        <v>20.9</v>
      </c>
      <c r="DS7" s="83">
        <v>21.1</v>
      </c>
      <c r="DT7" s="83">
        <v>19</v>
      </c>
      <c r="DU7" s="83">
        <v>15.7</v>
      </c>
      <c r="DV7" s="83">
        <v>9.1</v>
      </c>
      <c r="DW7" s="83">
        <v>4</v>
      </c>
      <c r="DX7" s="83">
        <v>0</v>
      </c>
      <c r="DY7" s="83">
        <v>0</v>
      </c>
      <c r="DZ7" s="83">
        <v>109.9</v>
      </c>
      <c r="EA7" s="83">
        <v>103.6</v>
      </c>
      <c r="EB7" s="83">
        <v>95.7</v>
      </c>
      <c r="EC7" s="83">
        <v>88.5</v>
      </c>
      <c r="ED7" s="83">
        <v>92.4</v>
      </c>
      <c r="EE7" s="83">
        <v>59.5</v>
      </c>
      <c r="EF7" s="83">
        <v>60.3</v>
      </c>
      <c r="EG7" s="83">
        <v>61.3</v>
      </c>
      <c r="EH7" s="83">
        <v>62.9</v>
      </c>
      <c r="EI7" s="83">
        <v>64.3</v>
      </c>
      <c r="EJ7" s="83">
        <v>59.6</v>
      </c>
      <c r="EK7" s="83">
        <v>60.3</v>
      </c>
      <c r="EL7" s="83">
        <v>60.2</v>
      </c>
      <c r="EM7" s="83">
        <v>61.2</v>
      </c>
      <c r="EN7" s="83">
        <v>61.9</v>
      </c>
      <c r="EO7" s="83">
        <v>0</v>
      </c>
      <c r="EP7" s="83">
        <v>0</v>
      </c>
      <c r="EQ7" s="83">
        <v>0</v>
      </c>
      <c r="ER7" s="83">
        <v>0</v>
      </c>
      <c r="ES7" s="83">
        <v>0</v>
      </c>
      <c r="ET7" s="83">
        <v>18.7</v>
      </c>
      <c r="EU7" s="83">
        <v>20.5</v>
      </c>
      <c r="EV7" s="83">
        <v>21.4</v>
      </c>
      <c r="EW7" s="83">
        <v>22.6</v>
      </c>
      <c r="EX7" s="83">
        <v>22.2</v>
      </c>
      <c r="EY7" s="80">
        <v>33230</v>
      </c>
      <c r="EZ7" s="83">
        <v>50.1</v>
      </c>
      <c r="FA7" s="83">
        <v>43</v>
      </c>
      <c r="FB7" s="83">
        <v>54.4</v>
      </c>
      <c r="FC7" s="83">
        <v>50.6</v>
      </c>
      <c r="FD7" s="83">
        <v>50.3</v>
      </c>
      <c r="FE7" s="83">
        <v>39.1</v>
      </c>
      <c r="FF7" s="83">
        <v>37.299999999999997</v>
      </c>
      <c r="FG7" s="83">
        <v>38</v>
      </c>
      <c r="FH7" s="83">
        <v>36.5</v>
      </c>
      <c r="FI7" s="83">
        <v>36.6</v>
      </c>
      <c r="FJ7" s="83">
        <v>10</v>
      </c>
      <c r="FK7" s="83">
        <v>13.6</v>
      </c>
      <c r="FL7" s="83">
        <v>21.1</v>
      </c>
      <c r="FM7" s="83">
        <v>25.8</v>
      </c>
      <c r="FN7" s="83">
        <v>24.7</v>
      </c>
      <c r="FO7" s="83">
        <v>21.4</v>
      </c>
      <c r="FP7" s="83">
        <v>19.3</v>
      </c>
      <c r="FQ7" s="83">
        <v>20.6</v>
      </c>
      <c r="FR7" s="83">
        <v>21.6</v>
      </c>
      <c r="FS7" s="83">
        <v>20</v>
      </c>
      <c r="FT7" s="83">
        <v>15.7</v>
      </c>
      <c r="FU7" s="83">
        <v>9.1</v>
      </c>
      <c r="FV7" s="83">
        <v>4</v>
      </c>
      <c r="FW7" s="83">
        <v>0</v>
      </c>
      <c r="FX7" s="83">
        <v>0</v>
      </c>
      <c r="FY7" s="83">
        <v>89.4</v>
      </c>
      <c r="FZ7" s="83">
        <v>83.3</v>
      </c>
      <c r="GA7" s="83">
        <v>73.2</v>
      </c>
      <c r="GB7" s="83">
        <v>71.400000000000006</v>
      </c>
      <c r="GC7" s="83">
        <v>82</v>
      </c>
      <c r="GD7" s="83">
        <v>59.5</v>
      </c>
      <c r="GE7" s="83">
        <v>60.3</v>
      </c>
      <c r="GF7" s="83">
        <v>61.3</v>
      </c>
      <c r="GG7" s="83">
        <v>62.9</v>
      </c>
      <c r="GH7" s="83">
        <v>64.3</v>
      </c>
      <c r="GI7" s="83">
        <v>61.7</v>
      </c>
      <c r="GJ7" s="83">
        <v>62.1</v>
      </c>
      <c r="GK7" s="83">
        <v>62.6</v>
      </c>
      <c r="GL7" s="83">
        <v>63.4</v>
      </c>
      <c r="GM7" s="83">
        <v>63.8</v>
      </c>
      <c r="GN7" s="83">
        <v>0</v>
      </c>
      <c r="GO7" s="83">
        <v>0</v>
      </c>
      <c r="GP7" s="83">
        <v>0</v>
      </c>
      <c r="GQ7" s="83">
        <v>0</v>
      </c>
      <c r="GR7" s="83">
        <v>0</v>
      </c>
      <c r="GS7" s="83">
        <v>13.3</v>
      </c>
      <c r="GT7" s="83">
        <v>14.4</v>
      </c>
      <c r="GU7" s="83">
        <v>15.3</v>
      </c>
      <c r="GV7" s="83">
        <v>16.100000000000001</v>
      </c>
      <c r="GW7" s="83">
        <v>15.2</v>
      </c>
      <c r="GX7" s="80" t="s">
        <v>128</v>
      </c>
      <c r="GY7" s="83" t="s">
        <v>128</v>
      </c>
      <c r="GZ7" s="83" t="s">
        <v>128</v>
      </c>
      <c r="HA7" s="83" t="s">
        <v>128</v>
      </c>
      <c r="HB7" s="83" t="s">
        <v>128</v>
      </c>
      <c r="HC7" s="83" t="s">
        <v>128</v>
      </c>
      <c r="HD7" s="83">
        <v>31.3</v>
      </c>
      <c r="HE7" s="83">
        <v>30.4</v>
      </c>
      <c r="HF7" s="83">
        <v>31.1</v>
      </c>
      <c r="HG7" s="83">
        <v>31.5</v>
      </c>
      <c r="HH7" s="83">
        <v>21.3</v>
      </c>
      <c r="HI7" s="83" t="s">
        <v>128</v>
      </c>
      <c r="HJ7" s="83" t="s">
        <v>128</v>
      </c>
      <c r="HK7" s="83" t="s">
        <v>128</v>
      </c>
      <c r="HL7" s="83" t="s">
        <v>128</v>
      </c>
      <c r="HM7" s="83" t="s">
        <v>128</v>
      </c>
      <c r="HN7" s="83">
        <v>8.4</v>
      </c>
      <c r="HO7" s="83">
        <v>7.2</v>
      </c>
      <c r="HP7" s="83">
        <v>45.8</v>
      </c>
      <c r="HQ7" s="83">
        <v>43.9</v>
      </c>
      <c r="HR7" s="83">
        <v>28.3</v>
      </c>
      <c r="HS7" s="83" t="s">
        <v>128</v>
      </c>
      <c r="HT7" s="83" t="s">
        <v>128</v>
      </c>
      <c r="HU7" s="83" t="s">
        <v>128</v>
      </c>
      <c r="HV7" s="83" t="s">
        <v>128</v>
      </c>
      <c r="HW7" s="83" t="s">
        <v>128</v>
      </c>
      <c r="HX7" s="83">
        <v>0</v>
      </c>
      <c r="HY7" s="83">
        <v>0</v>
      </c>
      <c r="HZ7" s="83">
        <v>0</v>
      </c>
      <c r="IA7" s="83">
        <v>0</v>
      </c>
      <c r="IB7" s="83">
        <v>0</v>
      </c>
      <c r="IC7" s="83" t="s">
        <v>128</v>
      </c>
      <c r="ID7" s="83" t="s">
        <v>128</v>
      </c>
      <c r="IE7" s="83" t="s">
        <v>128</v>
      </c>
      <c r="IF7" s="83" t="s">
        <v>128</v>
      </c>
      <c r="IG7" s="83" t="s">
        <v>128</v>
      </c>
      <c r="IH7" s="83">
        <v>73</v>
      </c>
      <c r="II7" s="83">
        <v>76.599999999999994</v>
      </c>
      <c r="IJ7" s="83">
        <v>80.400000000000006</v>
      </c>
      <c r="IK7" s="83">
        <v>84.9</v>
      </c>
      <c r="IL7" s="83">
        <v>76.900000000000006</v>
      </c>
      <c r="IM7" s="83" t="s">
        <v>128</v>
      </c>
      <c r="IN7" s="83" t="s">
        <v>128</v>
      </c>
      <c r="IO7" s="83" t="s">
        <v>128</v>
      </c>
      <c r="IP7" s="83" t="s">
        <v>128</v>
      </c>
      <c r="IQ7" s="83" t="s">
        <v>128</v>
      </c>
      <c r="IR7" s="83">
        <v>82.1</v>
      </c>
      <c r="IS7" s="83">
        <v>81.3</v>
      </c>
      <c r="IT7" s="83">
        <v>47.5</v>
      </c>
      <c r="IU7" s="83">
        <v>40.4</v>
      </c>
      <c r="IV7" s="83">
        <v>28.2</v>
      </c>
      <c r="IW7" s="80" t="s">
        <v>128</v>
      </c>
      <c r="IX7" s="83" t="s">
        <v>128</v>
      </c>
      <c r="IY7" s="83" t="s">
        <v>128</v>
      </c>
      <c r="IZ7" s="83" t="s">
        <v>128</v>
      </c>
      <c r="JA7" s="83" t="s">
        <v>128</v>
      </c>
      <c r="JB7" s="83" t="s">
        <v>128</v>
      </c>
      <c r="JC7" s="83">
        <v>14</v>
      </c>
      <c r="JD7" s="83">
        <v>15.5</v>
      </c>
      <c r="JE7" s="83">
        <v>13.1</v>
      </c>
      <c r="JF7" s="83">
        <v>19.899999999999999</v>
      </c>
      <c r="JG7" s="83">
        <v>16.899999999999999</v>
      </c>
      <c r="JH7" s="83" t="s">
        <v>128</v>
      </c>
      <c r="JI7" s="83" t="s">
        <v>128</v>
      </c>
      <c r="JJ7" s="83" t="s">
        <v>128</v>
      </c>
      <c r="JK7" s="83" t="s">
        <v>128</v>
      </c>
      <c r="JL7" s="83" t="s">
        <v>128</v>
      </c>
      <c r="JM7" s="83">
        <v>20.100000000000001</v>
      </c>
      <c r="JN7" s="83">
        <v>28.4</v>
      </c>
      <c r="JO7" s="83">
        <v>25</v>
      </c>
      <c r="JP7" s="83">
        <v>12.9</v>
      </c>
      <c r="JQ7" s="83">
        <v>14</v>
      </c>
      <c r="JR7" s="83" t="s">
        <v>128</v>
      </c>
      <c r="JS7" s="83" t="s">
        <v>128</v>
      </c>
      <c r="JT7" s="83" t="s">
        <v>128</v>
      </c>
      <c r="JU7" s="83" t="s">
        <v>128</v>
      </c>
      <c r="JV7" s="83" t="s">
        <v>128</v>
      </c>
      <c r="JW7" s="83">
        <v>224.7</v>
      </c>
      <c r="JX7" s="83">
        <v>167.2</v>
      </c>
      <c r="JY7" s="83">
        <v>267.7</v>
      </c>
      <c r="JZ7" s="83">
        <v>155.5</v>
      </c>
      <c r="KA7" s="83">
        <v>121</v>
      </c>
      <c r="KB7" s="83" t="s">
        <v>128</v>
      </c>
      <c r="KC7" s="83" t="s">
        <v>128</v>
      </c>
      <c r="KD7" s="83" t="s">
        <v>128</v>
      </c>
      <c r="KE7" s="83" t="s">
        <v>128</v>
      </c>
      <c r="KF7" s="83" t="s">
        <v>128</v>
      </c>
      <c r="KG7" s="83">
        <v>48.7</v>
      </c>
      <c r="KH7" s="83">
        <v>53.3</v>
      </c>
      <c r="KI7" s="83">
        <v>29</v>
      </c>
      <c r="KJ7" s="83">
        <v>32.4</v>
      </c>
      <c r="KK7" s="83">
        <v>42.4</v>
      </c>
      <c r="KL7" s="83" t="s">
        <v>128</v>
      </c>
      <c r="KM7" s="83" t="s">
        <v>128</v>
      </c>
      <c r="KN7" s="83" t="s">
        <v>128</v>
      </c>
      <c r="KO7" s="83" t="s">
        <v>128</v>
      </c>
      <c r="KP7" s="83" t="s">
        <v>128</v>
      </c>
      <c r="KQ7" s="83">
        <v>100</v>
      </c>
      <c r="KR7" s="83">
        <v>100</v>
      </c>
      <c r="KS7" s="83">
        <v>100</v>
      </c>
      <c r="KT7" s="83">
        <v>100</v>
      </c>
      <c r="KU7" s="83">
        <v>100</v>
      </c>
      <c r="KV7" s="80" t="s">
        <v>128</v>
      </c>
      <c r="KW7" s="83" t="s">
        <v>128</v>
      </c>
      <c r="KX7" s="83" t="s">
        <v>128</v>
      </c>
      <c r="KY7" s="83" t="s">
        <v>128</v>
      </c>
      <c r="KZ7" s="83" t="s">
        <v>128</v>
      </c>
      <c r="LA7" s="83" t="s">
        <v>128</v>
      </c>
      <c r="LB7" s="83">
        <v>11.8</v>
      </c>
      <c r="LC7" s="83">
        <v>15.3</v>
      </c>
      <c r="LD7" s="83">
        <v>15.4</v>
      </c>
      <c r="LE7" s="83">
        <v>15.1</v>
      </c>
      <c r="LF7" s="83">
        <v>15.5</v>
      </c>
      <c r="LG7" s="83" t="s">
        <v>128</v>
      </c>
      <c r="LH7" s="83" t="s">
        <v>128</v>
      </c>
      <c r="LI7" s="83" t="s">
        <v>128</v>
      </c>
      <c r="LJ7" s="83" t="s">
        <v>128</v>
      </c>
      <c r="LK7" s="83" t="s">
        <v>128</v>
      </c>
      <c r="LL7" s="83">
        <v>1.4</v>
      </c>
      <c r="LM7" s="83">
        <v>2.4</v>
      </c>
      <c r="LN7" s="83">
        <v>4.0999999999999996</v>
      </c>
      <c r="LO7" s="83">
        <v>2.2000000000000002</v>
      </c>
      <c r="LP7" s="83">
        <v>2.4</v>
      </c>
      <c r="LQ7" s="83" t="s">
        <v>128</v>
      </c>
      <c r="LR7" s="83" t="s">
        <v>128</v>
      </c>
      <c r="LS7" s="83" t="s">
        <v>128</v>
      </c>
      <c r="LT7" s="83" t="s">
        <v>128</v>
      </c>
      <c r="LU7" s="83" t="s">
        <v>128</v>
      </c>
      <c r="LV7" s="83">
        <v>596.79999999999995</v>
      </c>
      <c r="LW7" s="83">
        <v>494.6</v>
      </c>
      <c r="LX7" s="83">
        <v>469.5</v>
      </c>
      <c r="LY7" s="83">
        <v>391.3</v>
      </c>
      <c r="LZ7" s="83">
        <v>270.5</v>
      </c>
      <c r="MA7" s="83" t="s">
        <v>128</v>
      </c>
      <c r="MB7" s="83" t="s">
        <v>128</v>
      </c>
      <c r="MC7" s="83" t="s">
        <v>128</v>
      </c>
      <c r="MD7" s="83" t="s">
        <v>128</v>
      </c>
      <c r="ME7" s="83" t="s">
        <v>128</v>
      </c>
      <c r="MF7" s="83">
        <v>5.6</v>
      </c>
      <c r="MG7" s="83">
        <v>11.5</v>
      </c>
      <c r="MH7" s="83">
        <v>16.100000000000001</v>
      </c>
      <c r="MI7" s="83">
        <v>22.3</v>
      </c>
      <c r="MJ7" s="83">
        <v>27.3</v>
      </c>
      <c r="MK7" s="83" t="s">
        <v>128</v>
      </c>
      <c r="ML7" s="83" t="s">
        <v>128</v>
      </c>
      <c r="MM7" s="83" t="s">
        <v>128</v>
      </c>
      <c r="MN7" s="83" t="s">
        <v>128</v>
      </c>
      <c r="MO7" s="83" t="s">
        <v>128</v>
      </c>
      <c r="MP7" s="83">
        <v>100</v>
      </c>
      <c r="MQ7" s="83">
        <v>100</v>
      </c>
      <c r="MR7" s="83">
        <v>100</v>
      </c>
      <c r="MS7" s="83">
        <v>100</v>
      </c>
      <c r="MT7" s="83">
        <v>100</v>
      </c>
      <c r="MU7" s="83">
        <v>5</v>
      </c>
      <c r="MV7" s="83">
        <v>5</v>
      </c>
      <c r="MW7" s="83">
        <v>5</v>
      </c>
      <c r="MX7" s="83">
        <v>5</v>
      </c>
      <c r="MY7" s="83" t="s">
        <v>128</v>
      </c>
      <c r="MZ7" s="83" t="s">
        <v>128</v>
      </c>
      <c r="NA7" s="83" t="s">
        <v>128</v>
      </c>
      <c r="NB7" s="83" t="s">
        <v>128</v>
      </c>
      <c r="NC7" s="83" t="s">
        <v>128</v>
      </c>
      <c r="ND7" s="83" t="s">
        <v>128</v>
      </c>
      <c r="NE7" s="83" t="s">
        <v>128</v>
      </c>
      <c r="NF7" s="83" t="s">
        <v>128</v>
      </c>
      <c r="NG7" s="83" t="s">
        <v>128</v>
      </c>
      <c r="NH7" s="83" t="s">
        <v>128</v>
      </c>
      <c r="NI7" s="83" t="s">
        <v>128</v>
      </c>
      <c r="NJ7" s="83" t="s">
        <v>128</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132</v>
      </c>
      <c r="FB8" s="85"/>
      <c r="FC8" s="85"/>
      <c r="FD8" s="85"/>
      <c r="FE8" s="85"/>
      <c r="FF8" s="86"/>
      <c r="FG8" s="85"/>
      <c r="FH8" s="85"/>
      <c r="FI8" s="85" t="str">
        <f>FJ4</f>
        <v>修繕費比率（％）</v>
      </c>
      <c r="FJ8" s="85" t="b">
        <f>IF(SUM($M$6,$MU$7:$MX$7)=0,FALSE,TRUE)</f>
        <v>1</v>
      </c>
      <c r="FK8" s="87" t="s">
        <v>132</v>
      </c>
      <c r="FL8" s="85"/>
      <c r="FM8" s="85"/>
      <c r="FN8" s="85"/>
      <c r="FO8" s="85"/>
      <c r="FP8" s="85"/>
      <c r="FQ8" s="86"/>
      <c r="FR8" s="85"/>
      <c r="FS8" s="85" t="str">
        <f>FT4</f>
        <v>企業債残高対料金収入比率（％）</v>
      </c>
      <c r="FT8" s="85" t="b">
        <f>IF(SUM($M$6,$MU$7:$MX$7)=0,FALSE,TRUE)</f>
        <v>1</v>
      </c>
      <c r="FU8" s="87" t="s">
        <v>132</v>
      </c>
      <c r="FV8" s="85"/>
      <c r="FW8" s="85"/>
      <c r="FX8" s="85"/>
      <c r="FY8" s="85"/>
      <c r="FZ8" s="85"/>
      <c r="GA8" s="85"/>
      <c r="GB8" s="86"/>
      <c r="GC8" s="85" t="str">
        <f>GD4</f>
        <v>有形固定資産減価償却率（％）</v>
      </c>
      <c r="GD8" s="85" t="b">
        <f>IF(SUM($M$6,$MU$7:$MX$7)=0,FALSE,TRUE)</f>
        <v>1</v>
      </c>
      <c r="GE8" s="87" t="s">
        <v>132</v>
      </c>
      <c r="GF8" s="85"/>
      <c r="GG8" s="85"/>
      <c r="GH8" s="85"/>
      <c r="GI8" s="85"/>
      <c r="GJ8" s="85"/>
      <c r="GK8" s="85"/>
      <c r="GL8" s="85"/>
      <c r="GM8" s="85" t="str">
        <f>GN4</f>
        <v>FIT収入割合（％）</v>
      </c>
      <c r="GN8" s="85" t="b">
        <f>IF(SUM($M$6,$MU$7:$MX$7)=0,FALSE,TRUE)</f>
        <v>1</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f>IF(SUM($N$7,$MY$7:$NB$7)=0,FALSE,TRUE)</f>
        <v>0</v>
      </c>
      <c r="ID8" s="87" t="s">
        <v>132</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f>IF(SUM($O$7,$NC$7:$NF$7)=0,FALSE,TRUE)</f>
        <v>0</v>
      </c>
      <c r="KC8" s="87" t="s">
        <v>132</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0</v>
      </c>
      <c r="KX8" s="87" t="s">
        <v>132</v>
      </c>
      <c r="KY8" s="85"/>
      <c r="KZ8" s="85"/>
      <c r="LA8" s="85"/>
      <c r="LB8" s="85"/>
      <c r="LC8" s="86"/>
      <c r="LD8" s="85"/>
      <c r="LE8" s="85"/>
      <c r="LF8" s="85" t="str">
        <f>LG4</f>
        <v>修繕費比率（％）</v>
      </c>
      <c r="LG8" s="85" t="b">
        <f>IF(SUM($P$7,$NG$7:$NJ$7)=0,FALSE,TRUE)</f>
        <v>0</v>
      </c>
      <c r="LH8" s="87" t="s">
        <v>132</v>
      </c>
      <c r="LI8" s="85"/>
      <c r="LJ8" s="85"/>
      <c r="LK8" s="85"/>
      <c r="LL8" s="85"/>
      <c r="LM8" s="85"/>
      <c r="LN8" s="86"/>
      <c r="LO8" s="85"/>
      <c r="LP8" s="85" t="str">
        <f>LQ4</f>
        <v>企業債残高対料金収入比率（％）</v>
      </c>
      <c r="LQ8" s="85" t="b">
        <f>IF(SUM($P$7,$NG$7:$NJ$7)=0,FALSE,TRUE)</f>
        <v>0</v>
      </c>
      <c r="LR8" s="87" t="s">
        <v>132</v>
      </c>
      <c r="LS8" s="85"/>
      <c r="LT8" s="85"/>
      <c r="LU8" s="85"/>
      <c r="LV8" s="85"/>
      <c r="LW8" s="85"/>
      <c r="LX8" s="85"/>
      <c r="LY8" s="86"/>
      <c r="LZ8" s="85" t="str">
        <f>MA4</f>
        <v>有形固定資産減価償却率（％）</v>
      </c>
      <c r="MA8" s="85" t="b">
        <f>IF(SUM($P$7,$NG$7:$NJ$7)=0,FALSE,TRUE)</f>
        <v>0</v>
      </c>
      <c r="MB8" s="87" t="s">
        <v>132</v>
      </c>
      <c r="MC8" s="85"/>
      <c r="MD8" s="85"/>
      <c r="ME8" s="85"/>
      <c r="MF8" s="85"/>
      <c r="MG8" s="85"/>
      <c r="MH8" s="85"/>
      <c r="MI8" s="85"/>
      <c r="MJ8" s="85" t="str">
        <f>MK4</f>
        <v>FIT収入割合（％）</v>
      </c>
      <c r="MK8" s="85" t="b">
        <f>IF(SUM($P$7,$NG$7:$NJ$7)=0,FALSE,TRUE)</f>
        <v>0</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（最大出力合計33,230kW）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（最大出力合計33,230kW）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113.9</v>
      </c>
      <c r="AZ11" s="95">
        <f>AZ7</f>
        <v>110.8</v>
      </c>
      <c r="BA11" s="95">
        <f>BA7</f>
        <v>120.4</v>
      </c>
      <c r="BB11" s="95">
        <f>BB7</f>
        <v>132.4</v>
      </c>
      <c r="BC11" s="95">
        <f>BC7</f>
        <v>136.69999999999999</v>
      </c>
      <c r="BD11" s="84"/>
      <c r="BE11" s="84"/>
      <c r="BF11" s="84"/>
      <c r="BG11" s="84"/>
      <c r="BH11" s="84"/>
      <c r="BI11" s="94" t="s">
        <v>141</v>
      </c>
      <c r="BJ11" s="95">
        <f>BJ7</f>
        <v>111.8</v>
      </c>
      <c r="BK11" s="95">
        <f>BK7</f>
        <v>109.1</v>
      </c>
      <c r="BL11" s="95">
        <f>BL7</f>
        <v>117.9</v>
      </c>
      <c r="BM11" s="95">
        <f>BM7</f>
        <v>129.4</v>
      </c>
      <c r="BN11" s="95">
        <f>BN7</f>
        <v>133.5</v>
      </c>
      <c r="BO11" s="84"/>
      <c r="BP11" s="84"/>
      <c r="BQ11" s="84"/>
      <c r="BR11" s="84"/>
      <c r="BS11" s="84"/>
      <c r="BT11" s="94" t="s">
        <v>140</v>
      </c>
      <c r="BU11" s="95">
        <f>BU7</f>
        <v>466.5</v>
      </c>
      <c r="BV11" s="95">
        <f>BV7</f>
        <v>964.2</v>
      </c>
      <c r="BW11" s="95">
        <f>BW7</f>
        <v>1433</v>
      </c>
      <c r="BX11" s="95">
        <f>BX7</f>
        <v>2195.3000000000002</v>
      </c>
      <c r="BY11" s="95">
        <f>BY7</f>
        <v>2670.4</v>
      </c>
      <c r="BZ11" s="84"/>
      <c r="CA11" s="84"/>
      <c r="CB11" s="84"/>
      <c r="CC11" s="84"/>
      <c r="CD11" s="84"/>
      <c r="CE11" s="94" t="s">
        <v>141</v>
      </c>
      <c r="CF11" s="95">
        <f>CF7</f>
        <v>5407.4</v>
      </c>
      <c r="CG11" s="95">
        <f>CG7</f>
        <v>7811.5</v>
      </c>
      <c r="CH11" s="95">
        <f>CH7</f>
        <v>5896.7</v>
      </c>
      <c r="CI11" s="95">
        <f>CI7</f>
        <v>5626.6</v>
      </c>
      <c r="CJ11" s="95">
        <f>CJ7</f>
        <v>5460.9</v>
      </c>
      <c r="CK11" s="84"/>
      <c r="CL11" s="84"/>
      <c r="CM11" s="84"/>
      <c r="CN11" s="84"/>
      <c r="CO11" s="94" t="s">
        <v>140</v>
      </c>
      <c r="CP11" s="96">
        <f>CP7</f>
        <v>372565</v>
      </c>
      <c r="CQ11" s="96">
        <f>CQ7</f>
        <v>457519</v>
      </c>
      <c r="CR11" s="96">
        <f>CR7</f>
        <v>449290</v>
      </c>
      <c r="CS11" s="96">
        <f>CS7</f>
        <v>527050</v>
      </c>
      <c r="CT11" s="96">
        <f>CT7</f>
        <v>536046</v>
      </c>
      <c r="CU11" s="84"/>
      <c r="CV11" s="84"/>
      <c r="CW11" s="84"/>
      <c r="CX11" s="84"/>
      <c r="CY11" s="84"/>
      <c r="CZ11" s="94" t="s">
        <v>140</v>
      </c>
      <c r="DA11" s="95">
        <f>DA7</f>
        <v>50.1</v>
      </c>
      <c r="DB11" s="95">
        <f>DB7</f>
        <v>43</v>
      </c>
      <c r="DC11" s="95">
        <f>DC7</f>
        <v>54.4</v>
      </c>
      <c r="DD11" s="95">
        <f>DD7</f>
        <v>50.6</v>
      </c>
      <c r="DE11" s="95">
        <f>DE7</f>
        <v>50.3</v>
      </c>
      <c r="DF11" s="84"/>
      <c r="DG11" s="84"/>
      <c r="DH11" s="84"/>
      <c r="DI11" s="84"/>
      <c r="DJ11" s="94" t="s">
        <v>141</v>
      </c>
      <c r="DK11" s="95">
        <f>DK7</f>
        <v>10</v>
      </c>
      <c r="DL11" s="95">
        <f>DL7</f>
        <v>13.6</v>
      </c>
      <c r="DM11" s="95">
        <f>DM7</f>
        <v>21.1</v>
      </c>
      <c r="DN11" s="95">
        <f>DN7</f>
        <v>25.8</v>
      </c>
      <c r="DO11" s="95">
        <f>DO7</f>
        <v>24.7</v>
      </c>
      <c r="DP11" s="84"/>
      <c r="DQ11" s="84"/>
      <c r="DR11" s="84"/>
      <c r="DS11" s="84"/>
      <c r="DT11" s="94" t="s">
        <v>140</v>
      </c>
      <c r="DU11" s="95">
        <f>DU7</f>
        <v>15.7</v>
      </c>
      <c r="DV11" s="95">
        <f>DV7</f>
        <v>9.1</v>
      </c>
      <c r="DW11" s="95">
        <f>DW7</f>
        <v>4</v>
      </c>
      <c r="DX11" s="95">
        <f>DX7</f>
        <v>0</v>
      </c>
      <c r="DY11" s="95">
        <f>DY7</f>
        <v>0</v>
      </c>
      <c r="DZ11" s="84"/>
      <c r="EA11" s="84"/>
      <c r="EB11" s="84"/>
      <c r="EC11" s="84"/>
      <c r="ED11" s="94" t="s">
        <v>141</v>
      </c>
      <c r="EE11" s="95">
        <f>EE7</f>
        <v>59.5</v>
      </c>
      <c r="EF11" s="95">
        <f>EF7</f>
        <v>60.3</v>
      </c>
      <c r="EG11" s="95">
        <f>EG7</f>
        <v>61.3</v>
      </c>
      <c r="EH11" s="95">
        <f>EH7</f>
        <v>62.9</v>
      </c>
      <c r="EI11" s="95">
        <f>EI7</f>
        <v>64.3</v>
      </c>
      <c r="EJ11" s="84"/>
      <c r="EK11" s="84"/>
      <c r="EL11" s="84"/>
      <c r="EM11" s="84"/>
      <c r="EN11" s="94" t="s">
        <v>140</v>
      </c>
      <c r="EO11" s="95">
        <f>EO7</f>
        <v>0</v>
      </c>
      <c r="EP11" s="95">
        <f>EP7</f>
        <v>0</v>
      </c>
      <c r="EQ11" s="95">
        <f>EQ7</f>
        <v>0</v>
      </c>
      <c r="ER11" s="95">
        <f>ER7</f>
        <v>0</v>
      </c>
      <c r="ES11" s="95">
        <f>ES7</f>
        <v>0</v>
      </c>
      <c r="ET11" s="84"/>
      <c r="EU11" s="84"/>
      <c r="EV11" s="84"/>
      <c r="EW11" s="84"/>
      <c r="EX11" s="84"/>
      <c r="EY11" s="94" t="s">
        <v>141</v>
      </c>
      <c r="EZ11" s="95">
        <f>EZ7</f>
        <v>50.1</v>
      </c>
      <c r="FA11" s="95">
        <f>FA7</f>
        <v>43</v>
      </c>
      <c r="FB11" s="95">
        <f>FB7</f>
        <v>54.4</v>
      </c>
      <c r="FC11" s="95">
        <f>FC7</f>
        <v>50.6</v>
      </c>
      <c r="FD11" s="95">
        <f>FD7</f>
        <v>50.3</v>
      </c>
      <c r="FE11" s="84"/>
      <c r="FF11" s="84"/>
      <c r="FG11" s="84"/>
      <c r="FH11" s="84"/>
      <c r="FI11" s="94" t="s">
        <v>141</v>
      </c>
      <c r="FJ11" s="95">
        <f>FJ7</f>
        <v>10</v>
      </c>
      <c r="FK11" s="95">
        <f>FK7</f>
        <v>13.6</v>
      </c>
      <c r="FL11" s="95">
        <f>FL7</f>
        <v>21.1</v>
      </c>
      <c r="FM11" s="95">
        <f>FM7</f>
        <v>25.8</v>
      </c>
      <c r="FN11" s="95">
        <f>FN7</f>
        <v>24.7</v>
      </c>
      <c r="FO11" s="84"/>
      <c r="FP11" s="84"/>
      <c r="FQ11" s="84"/>
      <c r="FR11" s="84"/>
      <c r="FS11" s="94" t="s">
        <v>141</v>
      </c>
      <c r="FT11" s="95">
        <f>FT7</f>
        <v>15.7</v>
      </c>
      <c r="FU11" s="95">
        <f>FU7</f>
        <v>9.1</v>
      </c>
      <c r="FV11" s="95">
        <f>FV7</f>
        <v>4</v>
      </c>
      <c r="FW11" s="95">
        <f>FW7</f>
        <v>0</v>
      </c>
      <c r="FX11" s="95">
        <f>FX7</f>
        <v>0</v>
      </c>
      <c r="FY11" s="84"/>
      <c r="FZ11" s="84"/>
      <c r="GA11" s="84"/>
      <c r="GB11" s="84"/>
      <c r="GC11" s="94" t="s">
        <v>141</v>
      </c>
      <c r="GD11" s="95">
        <f>GD7</f>
        <v>59.5</v>
      </c>
      <c r="GE11" s="95">
        <f>GE7</f>
        <v>60.3</v>
      </c>
      <c r="GF11" s="95">
        <f>GF7</f>
        <v>61.3</v>
      </c>
      <c r="GG11" s="95">
        <f>GG7</f>
        <v>62.9</v>
      </c>
      <c r="GH11" s="95">
        <f>GH7</f>
        <v>64.3</v>
      </c>
      <c r="GI11" s="84"/>
      <c r="GJ11" s="84"/>
      <c r="GK11" s="84"/>
      <c r="GL11" s="84"/>
      <c r="GM11" s="94" t="s">
        <v>141</v>
      </c>
      <c r="GN11" s="95">
        <f>GN7</f>
        <v>0</v>
      </c>
      <c r="GO11" s="95">
        <f>GO7</f>
        <v>0</v>
      </c>
      <c r="GP11" s="95">
        <f>GP7</f>
        <v>0</v>
      </c>
      <c r="GQ11" s="95">
        <f>GQ7</f>
        <v>0</v>
      </c>
      <c r="GR11" s="95">
        <f>GR7</f>
        <v>0</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129.69999999999999</v>
      </c>
      <c r="AZ12" s="95">
        <f>BE7</f>
        <v>135.9</v>
      </c>
      <c r="BA12" s="95">
        <f>BF7</f>
        <v>130.5</v>
      </c>
      <c r="BB12" s="95">
        <f>BG7</f>
        <v>129.9</v>
      </c>
      <c r="BC12" s="95">
        <f>BH7</f>
        <v>130.19999999999999</v>
      </c>
      <c r="BD12" s="84"/>
      <c r="BE12" s="84"/>
      <c r="BF12" s="84"/>
      <c r="BG12" s="84"/>
      <c r="BH12" s="84"/>
      <c r="BI12" s="94" t="s">
        <v>144</v>
      </c>
      <c r="BJ12" s="95">
        <f>BO7</f>
        <v>130.4</v>
      </c>
      <c r="BK12" s="95">
        <f>BP7</f>
        <v>136.30000000000001</v>
      </c>
      <c r="BL12" s="95">
        <f>BQ7</f>
        <v>130.69999999999999</v>
      </c>
      <c r="BM12" s="95">
        <f>BR7</f>
        <v>128.9</v>
      </c>
      <c r="BN12" s="95">
        <f>BS7</f>
        <v>129.30000000000001</v>
      </c>
      <c r="BO12" s="84"/>
      <c r="BP12" s="84"/>
      <c r="BQ12" s="84"/>
      <c r="BR12" s="84"/>
      <c r="BS12" s="84"/>
      <c r="BT12" s="94" t="s">
        <v>145</v>
      </c>
      <c r="BU12" s="95">
        <f>BZ7</f>
        <v>716.7</v>
      </c>
      <c r="BV12" s="95">
        <f>CA7</f>
        <v>688</v>
      </c>
      <c r="BW12" s="95">
        <f>CB7</f>
        <v>707.7</v>
      </c>
      <c r="BX12" s="95">
        <f>CC7</f>
        <v>749.1</v>
      </c>
      <c r="BY12" s="95">
        <f>CD7</f>
        <v>763.6</v>
      </c>
      <c r="BZ12" s="84"/>
      <c r="CA12" s="84"/>
      <c r="CB12" s="84"/>
      <c r="CC12" s="84"/>
      <c r="CD12" s="84"/>
      <c r="CE12" s="94" t="s">
        <v>145</v>
      </c>
      <c r="CF12" s="95">
        <f>CK7</f>
        <v>8014.2</v>
      </c>
      <c r="CG12" s="95">
        <f>CL7</f>
        <v>8260</v>
      </c>
      <c r="CH12" s="95">
        <f>CM7</f>
        <v>8600.1</v>
      </c>
      <c r="CI12" s="95">
        <f>CN7</f>
        <v>9078.5</v>
      </c>
      <c r="CJ12" s="95">
        <f>CO7</f>
        <v>9106</v>
      </c>
      <c r="CK12" s="84"/>
      <c r="CL12" s="84"/>
      <c r="CM12" s="84"/>
      <c r="CN12" s="84"/>
      <c r="CO12" s="94" t="s">
        <v>145</v>
      </c>
      <c r="CP12" s="96">
        <f>CU7</f>
        <v>1494682</v>
      </c>
      <c r="CQ12" s="96">
        <f>CV7</f>
        <v>1543942</v>
      </c>
      <c r="CR12" s="96">
        <f>CW7</f>
        <v>1467681</v>
      </c>
      <c r="CS12" s="96">
        <f>CX7</f>
        <v>1533303</v>
      </c>
      <c r="CT12" s="96">
        <f>CY7</f>
        <v>1359753</v>
      </c>
      <c r="CU12" s="84"/>
      <c r="CV12" s="84"/>
      <c r="CW12" s="84"/>
      <c r="CX12" s="84"/>
      <c r="CY12" s="84"/>
      <c r="CZ12" s="94" t="s">
        <v>144</v>
      </c>
      <c r="DA12" s="95">
        <f>DF7</f>
        <v>37.700000000000003</v>
      </c>
      <c r="DB12" s="95">
        <f>DG7</f>
        <v>36.200000000000003</v>
      </c>
      <c r="DC12" s="95">
        <f>DH7</f>
        <v>36.5</v>
      </c>
      <c r="DD12" s="95">
        <f>DI7</f>
        <v>35.299999999999997</v>
      </c>
      <c r="DE12" s="95">
        <f>DJ7</f>
        <v>35</v>
      </c>
      <c r="DF12" s="84"/>
      <c r="DG12" s="84"/>
      <c r="DH12" s="84"/>
      <c r="DI12" s="84"/>
      <c r="DJ12" s="94" t="s">
        <v>145</v>
      </c>
      <c r="DK12" s="95">
        <f>DP7</f>
        <v>20</v>
      </c>
      <c r="DL12" s="95">
        <f>DQ7</f>
        <v>18.2</v>
      </c>
      <c r="DM12" s="95">
        <f>DR7</f>
        <v>20.9</v>
      </c>
      <c r="DN12" s="95">
        <f>DS7</f>
        <v>21.1</v>
      </c>
      <c r="DO12" s="95">
        <f>DT7</f>
        <v>19</v>
      </c>
      <c r="DP12" s="84"/>
      <c r="DQ12" s="84"/>
      <c r="DR12" s="84"/>
      <c r="DS12" s="84"/>
      <c r="DT12" s="94" t="s">
        <v>146</v>
      </c>
      <c r="DU12" s="95">
        <f>DZ7</f>
        <v>109.9</v>
      </c>
      <c r="DV12" s="95">
        <f>EA7</f>
        <v>103.6</v>
      </c>
      <c r="DW12" s="95">
        <f>EB7</f>
        <v>95.7</v>
      </c>
      <c r="DX12" s="95">
        <f>EC7</f>
        <v>88.5</v>
      </c>
      <c r="DY12" s="95">
        <f>ED7</f>
        <v>92.4</v>
      </c>
      <c r="DZ12" s="84"/>
      <c r="EA12" s="84"/>
      <c r="EB12" s="84"/>
      <c r="EC12" s="84"/>
      <c r="ED12" s="94" t="s">
        <v>147</v>
      </c>
      <c r="EE12" s="95">
        <f>EJ7</f>
        <v>59.6</v>
      </c>
      <c r="EF12" s="95">
        <f>EK7</f>
        <v>60.3</v>
      </c>
      <c r="EG12" s="95">
        <f>EL7</f>
        <v>60.2</v>
      </c>
      <c r="EH12" s="95">
        <f>EM7</f>
        <v>61.2</v>
      </c>
      <c r="EI12" s="95">
        <f>EN7</f>
        <v>61.9</v>
      </c>
      <c r="EJ12" s="84"/>
      <c r="EK12" s="84"/>
      <c r="EL12" s="84"/>
      <c r="EM12" s="84"/>
      <c r="EN12" s="94" t="s">
        <v>148</v>
      </c>
      <c r="EO12" s="95">
        <f>ET7</f>
        <v>18.7</v>
      </c>
      <c r="EP12" s="95">
        <f>EU7</f>
        <v>20.5</v>
      </c>
      <c r="EQ12" s="95">
        <f>EV7</f>
        <v>21.4</v>
      </c>
      <c r="ER12" s="95">
        <f>EW7</f>
        <v>22.6</v>
      </c>
      <c r="ES12" s="95">
        <f>EX7</f>
        <v>22.2</v>
      </c>
      <c r="ET12" s="84"/>
      <c r="EU12" s="84"/>
      <c r="EV12" s="84"/>
      <c r="EW12" s="84"/>
      <c r="EX12" s="84"/>
      <c r="EY12" s="94" t="s">
        <v>149</v>
      </c>
      <c r="EZ12" s="95">
        <f>IF($EZ$8,FE7,"-")</f>
        <v>39.1</v>
      </c>
      <c r="FA12" s="95">
        <f>IF($EZ$8,FF7,"-")</f>
        <v>37.299999999999997</v>
      </c>
      <c r="FB12" s="95">
        <f>IF($EZ$8,FG7,"-")</f>
        <v>38</v>
      </c>
      <c r="FC12" s="95">
        <f>IF($EZ$8,FH7,"-")</f>
        <v>36.5</v>
      </c>
      <c r="FD12" s="95">
        <f>IF($EZ$8,FI7,"-")</f>
        <v>36.6</v>
      </c>
      <c r="FE12" s="84"/>
      <c r="FF12" s="84"/>
      <c r="FG12" s="84"/>
      <c r="FH12" s="84"/>
      <c r="FI12" s="94" t="s">
        <v>147</v>
      </c>
      <c r="FJ12" s="95">
        <f>IF($FJ$8,FO7,"-")</f>
        <v>21.4</v>
      </c>
      <c r="FK12" s="95">
        <f>IF($FJ$8,FP7,"-")</f>
        <v>19.3</v>
      </c>
      <c r="FL12" s="95">
        <f>IF($FJ$8,FQ7,"-")</f>
        <v>20.6</v>
      </c>
      <c r="FM12" s="95">
        <f>IF($FJ$8,FR7,"-")</f>
        <v>21.6</v>
      </c>
      <c r="FN12" s="95">
        <f>IF($FJ$8,FS7,"-")</f>
        <v>20</v>
      </c>
      <c r="FO12" s="84"/>
      <c r="FP12" s="84"/>
      <c r="FQ12" s="84"/>
      <c r="FR12" s="84"/>
      <c r="FS12" s="94" t="s">
        <v>150</v>
      </c>
      <c r="FT12" s="95">
        <f>IF($FT$8,FY7,"-")</f>
        <v>89.4</v>
      </c>
      <c r="FU12" s="95">
        <f>IF($FT$8,FZ7,"-")</f>
        <v>83.3</v>
      </c>
      <c r="FV12" s="95">
        <f>IF($FT$8,GA7,"-")</f>
        <v>73.2</v>
      </c>
      <c r="FW12" s="95">
        <f>IF($FT$8,GB7,"-")</f>
        <v>71.400000000000006</v>
      </c>
      <c r="FX12" s="95">
        <f>IF($FT$8,GC7,"-")</f>
        <v>82</v>
      </c>
      <c r="FY12" s="84"/>
      <c r="FZ12" s="84"/>
      <c r="GA12" s="84"/>
      <c r="GB12" s="84"/>
      <c r="GC12" s="94" t="s">
        <v>151</v>
      </c>
      <c r="GD12" s="95">
        <f>IF($GD$8,GI7,"-")</f>
        <v>61.7</v>
      </c>
      <c r="GE12" s="95">
        <f>IF($GD$8,GJ7,"-")</f>
        <v>62.1</v>
      </c>
      <c r="GF12" s="95">
        <f>IF($GD$8,GK7,"-")</f>
        <v>62.6</v>
      </c>
      <c r="GG12" s="95">
        <f>IF($GD$8,GL7,"-")</f>
        <v>63.4</v>
      </c>
      <c r="GH12" s="95">
        <f>IF($GD$8,GM7,"-")</f>
        <v>63.8</v>
      </c>
      <c r="GI12" s="84"/>
      <c r="GJ12" s="84"/>
      <c r="GK12" s="84"/>
      <c r="GL12" s="84"/>
      <c r="GM12" s="94" t="s">
        <v>152</v>
      </c>
      <c r="GN12" s="95">
        <f>IF($GN$8,GS7,"-")</f>
        <v>13.3</v>
      </c>
      <c r="GO12" s="95">
        <f>IF($GN$8,GT7,"-")</f>
        <v>14.4</v>
      </c>
      <c r="GP12" s="95">
        <f>IF($GN$8,GU7,"-")</f>
        <v>15.3</v>
      </c>
      <c r="GQ12" s="95">
        <f>IF($GN$8,GV7,"-")</f>
        <v>16.100000000000001</v>
      </c>
      <c r="GR12" s="95">
        <f>IF($GN$8,GW7,"-")</f>
        <v>15.2</v>
      </c>
      <c r="GS12" s="84"/>
      <c r="GT12" s="84"/>
      <c r="GU12" s="84"/>
      <c r="GV12" s="84"/>
      <c r="GW12" s="84"/>
      <c r="GX12" s="94" t="s">
        <v>149</v>
      </c>
      <c r="GY12" s="95" t="str">
        <f>IF($GY$8,HD7,"-")</f>
        <v>-</v>
      </c>
      <c r="GZ12" s="95" t="str">
        <f>IF($GY$8,HE7,"-")</f>
        <v>-</v>
      </c>
      <c r="HA12" s="95" t="str">
        <f>IF($GY$8,HF7,"-")</f>
        <v>-</v>
      </c>
      <c r="HB12" s="95" t="str">
        <f>IF($GY$8,HG7,"-")</f>
        <v>-</v>
      </c>
      <c r="HC12" s="95" t="str">
        <f>IF($GY$8,HH7,"-")</f>
        <v>-</v>
      </c>
      <c r="HD12" s="84"/>
      <c r="HE12" s="84"/>
      <c r="HF12" s="84"/>
      <c r="HG12" s="84"/>
      <c r="HH12" s="94" t="s">
        <v>153</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154</v>
      </c>
      <c r="IC12" s="95" t="str">
        <f>IF($IC$8,IH7,"-")</f>
        <v>-</v>
      </c>
      <c r="ID12" s="95" t="str">
        <f>IF($IC$8,II7,"-")</f>
        <v>-</v>
      </c>
      <c r="IE12" s="95" t="str">
        <f>IF($IC$8,IJ7,"-")</f>
        <v>-</v>
      </c>
      <c r="IF12" s="95" t="str">
        <f>IF($IC$8,IK7,"-")</f>
        <v>-</v>
      </c>
      <c r="IG12" s="95" t="str">
        <f>IF($IC$8,IL7,"-")</f>
        <v>-</v>
      </c>
      <c r="IH12" s="84"/>
      <c r="II12" s="84"/>
      <c r="IJ12" s="84"/>
      <c r="IK12" s="84"/>
      <c r="IL12" s="94" t="s">
        <v>155</v>
      </c>
      <c r="IM12" s="95" t="str">
        <f>IF($IM$8,IR7,"-")</f>
        <v>-</v>
      </c>
      <c r="IN12" s="95" t="str">
        <f>IF($IM$8,IS7,"-")</f>
        <v>-</v>
      </c>
      <c r="IO12" s="95" t="str">
        <f>IF($IM$8,IT7,"-")</f>
        <v>-</v>
      </c>
      <c r="IP12" s="95" t="str">
        <f>IF($IM$8,IU7,"-")</f>
        <v>-</v>
      </c>
      <c r="IQ12" s="95" t="str">
        <f>IF($IM$8,IV7,"-")</f>
        <v>-</v>
      </c>
      <c r="IR12" s="84"/>
      <c r="IS12" s="84"/>
      <c r="IT12" s="84"/>
      <c r="IU12" s="84"/>
      <c r="IV12" s="84"/>
      <c r="IW12" s="94" t="s">
        <v>156</v>
      </c>
      <c r="IX12" s="95" t="str">
        <f>IF($IX$8,JC7,"-")</f>
        <v>-</v>
      </c>
      <c r="IY12" s="95" t="str">
        <f>IF($IX$8,JD7,"-")</f>
        <v>-</v>
      </c>
      <c r="IZ12" s="95" t="str">
        <f>IF($IX$8,JE7,"-")</f>
        <v>-</v>
      </c>
      <c r="JA12" s="95" t="str">
        <f>IF($IX$8,JF7,"-")</f>
        <v>-</v>
      </c>
      <c r="JB12" s="95" t="str">
        <f>IF($IX$8,JG7,"-")</f>
        <v>-</v>
      </c>
      <c r="JC12" s="84"/>
      <c r="JD12" s="84"/>
      <c r="JE12" s="84"/>
      <c r="JF12" s="84"/>
      <c r="JG12" s="94" t="s">
        <v>150</v>
      </c>
      <c r="JH12" s="95" t="str">
        <f>IF($JH$8,JM7,"-")</f>
        <v>-</v>
      </c>
      <c r="JI12" s="95" t="str">
        <f>IF($JH$8,JN7,"-")</f>
        <v>-</v>
      </c>
      <c r="JJ12" s="95" t="str">
        <f>IF($JH$8,JO7,"-")</f>
        <v>-</v>
      </c>
      <c r="JK12" s="95" t="str">
        <f>IF($JH$8,JP7,"-")</f>
        <v>-</v>
      </c>
      <c r="JL12" s="95" t="str">
        <f>IF($JH$8,JQ7,"-")</f>
        <v>-</v>
      </c>
      <c r="JM12" s="84"/>
      <c r="JN12" s="84"/>
      <c r="JO12" s="84"/>
      <c r="JP12" s="84"/>
      <c r="JQ12" s="94" t="s">
        <v>153</v>
      </c>
      <c r="JR12" s="95" t="str">
        <f>IF($JR$8,JW7,"-")</f>
        <v>-</v>
      </c>
      <c r="JS12" s="95" t="str">
        <f>IF($JR$8,JX7,"-")</f>
        <v>-</v>
      </c>
      <c r="JT12" s="95" t="str">
        <f>IF($JR$8,JY7,"-")</f>
        <v>-</v>
      </c>
      <c r="JU12" s="95" t="str">
        <f>IF($JR$8,JZ7,"-")</f>
        <v>-</v>
      </c>
      <c r="JV12" s="95" t="str">
        <f>IF($JR$8,KA7,"-")</f>
        <v>-</v>
      </c>
      <c r="JW12" s="84"/>
      <c r="JX12" s="84"/>
      <c r="JY12" s="84"/>
      <c r="JZ12" s="84"/>
      <c r="KA12" s="94" t="s">
        <v>157</v>
      </c>
      <c r="KB12" s="95" t="str">
        <f>IF($KB$8,KG7,"-")</f>
        <v>-</v>
      </c>
      <c r="KC12" s="95" t="str">
        <f>IF($KB$8,KH7,"-")</f>
        <v>-</v>
      </c>
      <c r="KD12" s="95" t="str">
        <f>IF($KB$8,KI7,"-")</f>
        <v>-</v>
      </c>
      <c r="KE12" s="95" t="str">
        <f>IF($KB$8,KJ7,"-")</f>
        <v>-</v>
      </c>
      <c r="KF12" s="95" t="str">
        <f>IF($KB$8,KK7,"-")</f>
        <v>-</v>
      </c>
      <c r="KG12" s="84"/>
      <c r="KH12" s="84"/>
      <c r="KI12" s="84"/>
      <c r="KJ12" s="84"/>
      <c r="KK12" s="94" t="s">
        <v>156</v>
      </c>
      <c r="KL12" s="95" t="str">
        <f>IF($KL$8,KQ7,"-")</f>
        <v>-</v>
      </c>
      <c r="KM12" s="95" t="str">
        <f>IF($KL$8,KR7,"-")</f>
        <v>-</v>
      </c>
      <c r="KN12" s="95" t="str">
        <f>IF($KL$8,KS7,"-")</f>
        <v>-</v>
      </c>
      <c r="KO12" s="95" t="str">
        <f>IF($KL$8,KT7,"-")</f>
        <v>-</v>
      </c>
      <c r="KP12" s="95" t="str">
        <f>IF($KL$8,KU7,"-")</f>
        <v>-</v>
      </c>
      <c r="KQ12" s="84"/>
      <c r="KR12" s="84"/>
      <c r="KS12" s="84"/>
      <c r="KT12" s="84"/>
      <c r="KU12" s="84"/>
      <c r="KV12" s="94" t="s">
        <v>156</v>
      </c>
      <c r="KW12" s="95" t="str">
        <f>IF($KW$8,LB7,"-")</f>
        <v>-</v>
      </c>
      <c r="KX12" s="95" t="str">
        <f>IF($KW$8,LC7,"-")</f>
        <v>-</v>
      </c>
      <c r="KY12" s="95" t="str">
        <f>IF($KW$8,LD7,"-")</f>
        <v>-</v>
      </c>
      <c r="KZ12" s="95" t="str">
        <f>IF($KW$8,LE7,"-")</f>
        <v>-</v>
      </c>
      <c r="LA12" s="95" t="str">
        <f>IF($KW$8,LF7,"-")</f>
        <v>-</v>
      </c>
      <c r="LB12" s="84"/>
      <c r="LC12" s="84"/>
      <c r="LD12" s="84"/>
      <c r="LE12" s="84"/>
      <c r="LF12" s="94" t="s">
        <v>158</v>
      </c>
      <c r="LG12" s="95" t="str">
        <f>IF($LG$8,LL7,"-")</f>
        <v>-</v>
      </c>
      <c r="LH12" s="95" t="str">
        <f>IF($LG$8,LM7,"-")</f>
        <v>-</v>
      </c>
      <c r="LI12" s="95" t="str">
        <f>IF($LG$8,LN7,"-")</f>
        <v>-</v>
      </c>
      <c r="LJ12" s="95" t="str">
        <f>IF($LG$8,LO7,"-")</f>
        <v>-</v>
      </c>
      <c r="LK12" s="95" t="str">
        <f>IF($LG$8,LP7,"-")</f>
        <v>-</v>
      </c>
      <c r="LL12" s="84"/>
      <c r="LM12" s="84"/>
      <c r="LN12" s="84"/>
      <c r="LO12" s="84"/>
      <c r="LP12" s="94" t="s">
        <v>159</v>
      </c>
      <c r="LQ12" s="95" t="str">
        <f>IF($LQ$8,LV7,"-")</f>
        <v>-</v>
      </c>
      <c r="LR12" s="95" t="str">
        <f>IF($LQ$8,LW7,"-")</f>
        <v>-</v>
      </c>
      <c r="LS12" s="95" t="str">
        <f>IF($LQ$8,LX7,"-")</f>
        <v>-</v>
      </c>
      <c r="LT12" s="95" t="str">
        <f>IF($LQ$8,LY7,"-")</f>
        <v>-</v>
      </c>
      <c r="LU12" s="95" t="str">
        <f>IF($LQ$8,LZ7,"-")</f>
        <v>-</v>
      </c>
      <c r="LV12" s="84"/>
      <c r="LW12" s="84"/>
      <c r="LX12" s="84"/>
      <c r="LY12" s="84"/>
      <c r="LZ12" s="94" t="s">
        <v>160</v>
      </c>
      <c r="MA12" s="95" t="str">
        <f>IF($MA$8,MF7,"-")</f>
        <v>-</v>
      </c>
      <c r="MB12" s="95" t="str">
        <f>IF($MA$8,MG7,"-")</f>
        <v>-</v>
      </c>
      <c r="MC12" s="95" t="str">
        <f>IF($MA$8,MH7,"-")</f>
        <v>-</v>
      </c>
      <c r="MD12" s="95" t="str">
        <f>IF($MA$8,MI7,"-")</f>
        <v>-</v>
      </c>
      <c r="ME12" s="95" t="str">
        <f>IF($MA$8,MJ7,"-")</f>
        <v>-</v>
      </c>
      <c r="MF12" s="84"/>
      <c r="MG12" s="84"/>
      <c r="MH12" s="84"/>
      <c r="MI12" s="84"/>
      <c r="MJ12" s="94" t="s">
        <v>160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161</v>
      </c>
      <c r="AY13" s="95">
        <f>$BI$7</f>
        <v>100</v>
      </c>
      <c r="AZ13" s="95">
        <f>$BI$7</f>
        <v>100</v>
      </c>
      <c r="BA13" s="95">
        <f>$BI$7</f>
        <v>100</v>
      </c>
      <c r="BB13" s="95">
        <f>$BI$7</f>
        <v>100</v>
      </c>
      <c r="BC13" s="95">
        <f>$BI$7</f>
        <v>100</v>
      </c>
      <c r="BD13" s="84"/>
      <c r="BE13" s="84"/>
      <c r="BF13" s="84"/>
      <c r="BG13" s="84"/>
      <c r="BH13" s="84"/>
      <c r="BI13" s="94" t="s">
        <v>161</v>
      </c>
      <c r="BJ13" s="95">
        <f>$BT$7</f>
        <v>100</v>
      </c>
      <c r="BK13" s="95">
        <f>$BT$7</f>
        <v>100</v>
      </c>
      <c r="BL13" s="95">
        <f>$BT$7</f>
        <v>100</v>
      </c>
      <c r="BM13" s="95">
        <f>$BT$7</f>
        <v>100</v>
      </c>
      <c r="BN13" s="95">
        <f>$BT$7</f>
        <v>100</v>
      </c>
      <c r="BO13" s="84"/>
      <c r="BP13" s="84"/>
      <c r="BQ13" s="84"/>
      <c r="BR13" s="84"/>
      <c r="BS13" s="84"/>
      <c r="BT13" s="94" t="s">
        <v>161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162</v>
      </c>
      <c r="C14" s="99"/>
      <c r="D14" s="100"/>
      <c r="E14" s="99"/>
      <c r="F14" s="206" t="s">
        <v>163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164</v>
      </c>
      <c r="C15" s="196"/>
      <c r="D15" s="100"/>
      <c r="E15" s="97">
        <v>1</v>
      </c>
      <c r="F15" s="196" t="s">
        <v>165</v>
      </c>
      <c r="G15" s="196"/>
      <c r="H15" s="102" t="s">
        <v>166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167</v>
      </c>
      <c r="AY15" s="103"/>
      <c r="AZ15" s="103"/>
      <c r="BA15" s="103"/>
      <c r="BB15" s="103"/>
      <c r="BC15" s="103"/>
      <c r="BD15" s="100"/>
      <c r="BE15" s="100"/>
      <c r="BF15" s="100"/>
      <c r="BG15" s="100"/>
      <c r="BH15" s="100"/>
      <c r="BI15" s="101" t="s">
        <v>167</v>
      </c>
      <c r="BJ15" s="103"/>
      <c r="BK15" s="103"/>
      <c r="BL15" s="103"/>
      <c r="BM15" s="103"/>
      <c r="BN15" s="103"/>
      <c r="BO15" s="100"/>
      <c r="BP15" s="100"/>
      <c r="BQ15" s="100"/>
      <c r="BR15" s="100"/>
      <c r="BS15" s="100"/>
      <c r="BT15" s="101" t="s">
        <v>167</v>
      </c>
      <c r="BU15" s="103"/>
      <c r="BV15" s="103"/>
      <c r="BW15" s="103"/>
      <c r="BX15" s="103"/>
      <c r="BY15" s="103"/>
      <c r="BZ15" s="100"/>
      <c r="CA15" s="100"/>
      <c r="CB15" s="100"/>
      <c r="CC15" s="100"/>
      <c r="CD15" s="100"/>
      <c r="CE15" s="101" t="s">
        <v>167</v>
      </c>
      <c r="CF15" s="103"/>
      <c r="CG15" s="103"/>
      <c r="CH15" s="103"/>
      <c r="CI15" s="103"/>
      <c r="CJ15" s="103"/>
      <c r="CK15" s="100"/>
      <c r="CL15" s="100"/>
      <c r="CM15" s="100"/>
      <c r="CN15" s="100"/>
      <c r="CO15" s="101" t="s">
        <v>167</v>
      </c>
      <c r="CP15" s="103"/>
      <c r="CQ15" s="103"/>
      <c r="CR15" s="103"/>
      <c r="CS15" s="103"/>
      <c r="CT15" s="103"/>
      <c r="CU15" s="100"/>
      <c r="CV15" s="100"/>
      <c r="CW15" s="100"/>
      <c r="CX15" s="100"/>
      <c r="CY15" s="100"/>
      <c r="CZ15" s="101" t="s">
        <v>167</v>
      </c>
      <c r="DA15" s="103"/>
      <c r="DB15" s="103"/>
      <c r="DC15" s="103"/>
      <c r="DD15" s="103"/>
      <c r="DE15" s="103"/>
      <c r="DF15" s="100"/>
      <c r="DG15" s="100"/>
      <c r="DH15" s="100"/>
      <c r="DI15" s="100"/>
      <c r="DJ15" s="101" t="s">
        <v>167</v>
      </c>
      <c r="DK15" s="103"/>
      <c r="DL15" s="103"/>
      <c r="DM15" s="103"/>
      <c r="DN15" s="103"/>
      <c r="DO15" s="103"/>
      <c r="DP15" s="100"/>
      <c r="DQ15" s="100"/>
      <c r="DR15" s="100"/>
      <c r="DS15" s="100"/>
      <c r="DT15" s="101" t="s">
        <v>167</v>
      </c>
      <c r="DU15" s="103"/>
      <c r="DV15" s="103"/>
      <c r="DW15" s="103"/>
      <c r="DX15" s="103"/>
      <c r="DY15" s="103"/>
      <c r="DZ15" s="100"/>
      <c r="EA15" s="100"/>
      <c r="EB15" s="100"/>
      <c r="EC15" s="100"/>
      <c r="ED15" s="101" t="s">
        <v>167</v>
      </c>
      <c r="EE15" s="103"/>
      <c r="EF15" s="103"/>
      <c r="EG15" s="103"/>
      <c r="EH15" s="103"/>
      <c r="EI15" s="103"/>
      <c r="EJ15" s="100"/>
      <c r="EK15" s="100"/>
      <c r="EL15" s="100"/>
      <c r="EM15" s="100"/>
      <c r="EN15" s="101" t="s">
        <v>167</v>
      </c>
      <c r="EO15" s="103"/>
      <c r="EP15" s="103"/>
      <c r="EQ15" s="103"/>
      <c r="ER15" s="103"/>
      <c r="ES15" s="103"/>
      <c r="ET15" s="100"/>
      <c r="EU15" s="100"/>
      <c r="EV15" s="100"/>
      <c r="EW15" s="100"/>
      <c r="EX15" s="100"/>
      <c r="EY15" s="101" t="s">
        <v>167</v>
      </c>
      <c r="EZ15" s="103"/>
      <c r="FA15" s="103"/>
      <c r="FB15" s="103"/>
      <c r="FC15" s="103"/>
      <c r="FD15" s="103"/>
      <c r="FE15" s="100"/>
      <c r="FF15" s="100"/>
      <c r="FG15" s="100"/>
      <c r="FH15" s="100"/>
      <c r="FI15" s="101" t="s">
        <v>167</v>
      </c>
      <c r="FJ15" s="103"/>
      <c r="FK15" s="103"/>
      <c r="FL15" s="103"/>
      <c r="FM15" s="103"/>
      <c r="FN15" s="103"/>
      <c r="FO15" s="100"/>
      <c r="FP15" s="100"/>
      <c r="FQ15" s="100"/>
      <c r="FR15" s="100"/>
      <c r="FS15" s="101" t="s">
        <v>167</v>
      </c>
      <c r="FT15" s="103"/>
      <c r="FU15" s="103"/>
      <c r="FV15" s="103"/>
      <c r="FW15" s="103"/>
      <c r="FX15" s="103"/>
      <c r="FY15" s="100"/>
      <c r="FZ15" s="100"/>
      <c r="GA15" s="100"/>
      <c r="GB15" s="100"/>
      <c r="GC15" s="101" t="s">
        <v>167</v>
      </c>
      <c r="GD15" s="103"/>
      <c r="GE15" s="103"/>
      <c r="GF15" s="103"/>
      <c r="GG15" s="103"/>
      <c r="GH15" s="103"/>
      <c r="GI15" s="100"/>
      <c r="GJ15" s="100"/>
      <c r="GK15" s="100"/>
      <c r="GL15" s="100"/>
      <c r="GM15" s="101" t="s">
        <v>167</v>
      </c>
      <c r="GN15" s="103"/>
      <c r="GO15" s="103"/>
      <c r="GP15" s="103"/>
      <c r="GQ15" s="103"/>
      <c r="GR15" s="103"/>
      <c r="GS15" s="100"/>
      <c r="GT15" s="100"/>
      <c r="GU15" s="100"/>
      <c r="GV15" s="100"/>
      <c r="GW15" s="100"/>
      <c r="GX15" s="101" t="s">
        <v>167</v>
      </c>
      <c r="GY15" s="103"/>
      <c r="GZ15" s="103"/>
      <c r="HA15" s="103"/>
      <c r="HB15" s="103"/>
      <c r="HC15" s="103"/>
      <c r="HD15" s="100"/>
      <c r="HE15" s="100"/>
      <c r="HF15" s="100"/>
      <c r="HG15" s="100"/>
      <c r="HH15" s="101" t="s">
        <v>167</v>
      </c>
      <c r="HI15" s="103"/>
      <c r="HJ15" s="103"/>
      <c r="HK15" s="103"/>
      <c r="HL15" s="103"/>
      <c r="HM15" s="103"/>
      <c r="HN15" s="100"/>
      <c r="HO15" s="100"/>
      <c r="HP15" s="100"/>
      <c r="HQ15" s="100"/>
      <c r="HR15" s="101" t="s">
        <v>167</v>
      </c>
      <c r="HS15" s="103"/>
      <c r="HT15" s="103"/>
      <c r="HU15" s="103"/>
      <c r="HV15" s="103"/>
      <c r="HW15" s="103"/>
      <c r="HX15" s="100"/>
      <c r="HY15" s="100"/>
      <c r="HZ15" s="100"/>
      <c r="IA15" s="100"/>
      <c r="IB15" s="101" t="s">
        <v>167</v>
      </c>
      <c r="IC15" s="103"/>
      <c r="ID15" s="103"/>
      <c r="IE15" s="103"/>
      <c r="IF15" s="103"/>
      <c r="IG15" s="103"/>
      <c r="IH15" s="100"/>
      <c r="II15" s="100"/>
      <c r="IJ15" s="100"/>
      <c r="IK15" s="100"/>
      <c r="IL15" s="101" t="s">
        <v>167</v>
      </c>
      <c r="IM15" s="103"/>
      <c r="IN15" s="103"/>
      <c r="IO15" s="103"/>
      <c r="IP15" s="103"/>
      <c r="IQ15" s="103"/>
      <c r="IR15" s="100"/>
      <c r="IS15" s="100"/>
      <c r="IT15" s="100"/>
      <c r="IU15" s="100"/>
      <c r="IV15" s="100"/>
      <c r="IW15" s="101" t="s">
        <v>167</v>
      </c>
      <c r="IX15" s="103"/>
      <c r="IY15" s="103"/>
      <c r="IZ15" s="103"/>
      <c r="JA15" s="103"/>
      <c r="JB15" s="103"/>
      <c r="JC15" s="100"/>
      <c r="JD15" s="100"/>
      <c r="JE15" s="100"/>
      <c r="JF15" s="100"/>
      <c r="JG15" s="101" t="s">
        <v>167</v>
      </c>
      <c r="JH15" s="103"/>
      <c r="JI15" s="103"/>
      <c r="JJ15" s="103"/>
      <c r="JK15" s="103"/>
      <c r="JL15" s="103"/>
      <c r="JM15" s="100"/>
      <c r="JN15" s="100"/>
      <c r="JO15" s="100"/>
      <c r="JP15" s="100"/>
      <c r="JQ15" s="101" t="s">
        <v>167</v>
      </c>
      <c r="JR15" s="103"/>
      <c r="JS15" s="103"/>
      <c r="JT15" s="103"/>
      <c r="JU15" s="103"/>
      <c r="JV15" s="103"/>
      <c r="JW15" s="100"/>
      <c r="JX15" s="100"/>
      <c r="JY15" s="100"/>
      <c r="JZ15" s="100"/>
      <c r="KA15" s="101" t="s">
        <v>167</v>
      </c>
      <c r="KB15" s="103"/>
      <c r="KC15" s="103"/>
      <c r="KD15" s="103"/>
      <c r="KE15" s="103"/>
      <c r="KF15" s="103"/>
      <c r="KG15" s="100"/>
      <c r="KH15" s="100"/>
      <c r="KI15" s="100"/>
      <c r="KJ15" s="100"/>
      <c r="KK15" s="101" t="s">
        <v>167</v>
      </c>
      <c r="KL15" s="103"/>
      <c r="KM15" s="103"/>
      <c r="KN15" s="103"/>
      <c r="KO15" s="103"/>
      <c r="KP15" s="103"/>
      <c r="KQ15" s="100"/>
      <c r="KR15" s="100"/>
      <c r="KS15" s="100"/>
      <c r="KT15" s="100"/>
      <c r="KU15" s="100"/>
      <c r="KV15" s="101" t="s">
        <v>167</v>
      </c>
      <c r="KW15" s="103"/>
      <c r="KX15" s="103"/>
      <c r="KY15" s="103"/>
      <c r="KZ15" s="103"/>
      <c r="LA15" s="103"/>
      <c r="LB15" s="100"/>
      <c r="LC15" s="100"/>
      <c r="LD15" s="100"/>
      <c r="LE15" s="100"/>
      <c r="LF15" s="101" t="s">
        <v>167</v>
      </c>
      <c r="LG15" s="103"/>
      <c r="LH15" s="103"/>
      <c r="LI15" s="103"/>
      <c r="LJ15" s="103"/>
      <c r="LK15" s="103"/>
      <c r="LL15" s="100"/>
      <c r="LM15" s="100"/>
      <c r="LN15" s="100"/>
      <c r="LO15" s="100"/>
      <c r="LP15" s="101" t="s">
        <v>167</v>
      </c>
      <c r="LQ15" s="103"/>
      <c r="LR15" s="103"/>
      <c r="LS15" s="103"/>
      <c r="LT15" s="103"/>
      <c r="LU15" s="103"/>
      <c r="LV15" s="100"/>
      <c r="LW15" s="100"/>
      <c r="LX15" s="100"/>
      <c r="LY15" s="100"/>
      <c r="LZ15" s="101" t="s">
        <v>167</v>
      </c>
      <c r="MA15" s="103"/>
      <c r="MB15" s="103"/>
      <c r="MC15" s="103"/>
      <c r="MD15" s="103"/>
      <c r="ME15" s="103"/>
      <c r="MF15" s="100"/>
      <c r="MG15" s="100"/>
      <c r="MH15" s="100"/>
      <c r="MI15" s="100"/>
      <c r="MJ15" s="101" t="s">
        <v>167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168</v>
      </c>
      <c r="C16" s="196"/>
      <c r="D16" s="100"/>
      <c r="E16" s="97">
        <f>E15+1</f>
        <v>2</v>
      </c>
      <c r="F16" s="196" t="s">
        <v>169</v>
      </c>
      <c r="G16" s="196"/>
      <c r="H16" s="102" t="s">
        <v>170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171</v>
      </c>
      <c r="C17" s="196"/>
      <c r="D17" s="100"/>
      <c r="E17" s="97">
        <f t="shared" ref="E17" si="8">E16+1</f>
        <v>3</v>
      </c>
      <c r="F17" s="196" t="s">
        <v>172</v>
      </c>
      <c r="G17" s="196"/>
      <c r="H17" s="102" t="s">
        <v>173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174</v>
      </c>
      <c r="AY17" s="106">
        <f>IF(AY7="-",NA(),AY7)</f>
        <v>113.9</v>
      </c>
      <c r="AZ17" s="106">
        <f t="shared" ref="AZ17:BC17" si="9">IF(AZ7="-",NA(),AZ7)</f>
        <v>110.8</v>
      </c>
      <c r="BA17" s="106">
        <f t="shared" si="9"/>
        <v>120.4</v>
      </c>
      <c r="BB17" s="106">
        <f t="shared" si="9"/>
        <v>132.4</v>
      </c>
      <c r="BC17" s="106">
        <f t="shared" si="9"/>
        <v>136.69999999999999</v>
      </c>
      <c r="BD17" s="100"/>
      <c r="BE17" s="100"/>
      <c r="BF17" s="100"/>
      <c r="BG17" s="100"/>
      <c r="BH17" s="100"/>
      <c r="BI17" s="105" t="s">
        <v>175</v>
      </c>
      <c r="BJ17" s="106">
        <f>IF(BJ7="-",NA(),BJ7)</f>
        <v>111.8</v>
      </c>
      <c r="BK17" s="106">
        <f t="shared" ref="BK17:BN17" si="10">IF(BK7="-",NA(),BK7)</f>
        <v>109.1</v>
      </c>
      <c r="BL17" s="106">
        <f t="shared" si="10"/>
        <v>117.9</v>
      </c>
      <c r="BM17" s="106">
        <f t="shared" si="10"/>
        <v>129.4</v>
      </c>
      <c r="BN17" s="106">
        <f t="shared" si="10"/>
        <v>133.5</v>
      </c>
      <c r="BO17" s="100"/>
      <c r="BP17" s="100"/>
      <c r="BQ17" s="100"/>
      <c r="BR17" s="100"/>
      <c r="BS17" s="100"/>
      <c r="BT17" s="105" t="s">
        <v>176</v>
      </c>
      <c r="BU17" s="106">
        <f>IF(BU7="-",NA(),BU7)</f>
        <v>466.5</v>
      </c>
      <c r="BV17" s="106">
        <f t="shared" ref="BV17:BY17" si="11">IF(BV7="-",NA(),BV7)</f>
        <v>964.2</v>
      </c>
      <c r="BW17" s="106">
        <f t="shared" si="11"/>
        <v>1433</v>
      </c>
      <c r="BX17" s="106">
        <f t="shared" si="11"/>
        <v>2195.3000000000002</v>
      </c>
      <c r="BY17" s="106">
        <f t="shared" si="11"/>
        <v>2670.4</v>
      </c>
      <c r="BZ17" s="100"/>
      <c r="CA17" s="100"/>
      <c r="CB17" s="100"/>
      <c r="CC17" s="100"/>
      <c r="CD17" s="100"/>
      <c r="CE17" s="105" t="s">
        <v>177</v>
      </c>
      <c r="CF17" s="106">
        <f>IF(CF7="-",NA(),CF7)</f>
        <v>5407.4</v>
      </c>
      <c r="CG17" s="106">
        <f t="shared" ref="CG17:CJ17" si="12">IF(CG7="-",NA(),CG7)</f>
        <v>7811.5</v>
      </c>
      <c r="CH17" s="106">
        <f t="shared" si="12"/>
        <v>5896.7</v>
      </c>
      <c r="CI17" s="106">
        <f t="shared" si="12"/>
        <v>5626.6</v>
      </c>
      <c r="CJ17" s="106">
        <f t="shared" si="12"/>
        <v>5460.9</v>
      </c>
      <c r="CK17" s="100"/>
      <c r="CL17" s="100"/>
      <c r="CM17" s="100"/>
      <c r="CN17" s="100"/>
      <c r="CO17" s="105" t="s">
        <v>178</v>
      </c>
      <c r="CP17" s="107">
        <f>IF(CP7="-",NA(),CP7)</f>
        <v>372565</v>
      </c>
      <c r="CQ17" s="107">
        <f t="shared" ref="CQ17:CT17" si="13">IF(CQ7="-",NA(),CQ7)</f>
        <v>457519</v>
      </c>
      <c r="CR17" s="107">
        <f t="shared" si="13"/>
        <v>449290</v>
      </c>
      <c r="CS17" s="107">
        <f t="shared" si="13"/>
        <v>527050</v>
      </c>
      <c r="CT17" s="107">
        <f t="shared" si="13"/>
        <v>536046</v>
      </c>
      <c r="CU17" s="100"/>
      <c r="CV17" s="100"/>
      <c r="CW17" s="100"/>
      <c r="CX17" s="100"/>
      <c r="CY17" s="100"/>
      <c r="CZ17" s="105" t="s">
        <v>176</v>
      </c>
      <c r="DA17" s="106">
        <f>IF(DA7="-",NA(),DA7)</f>
        <v>50.1</v>
      </c>
      <c r="DB17" s="106">
        <f t="shared" ref="DB17:DE17" si="14">IF(DB7="-",NA(),DB7)</f>
        <v>43</v>
      </c>
      <c r="DC17" s="106">
        <f t="shared" si="14"/>
        <v>54.4</v>
      </c>
      <c r="DD17" s="106">
        <f t="shared" si="14"/>
        <v>50.6</v>
      </c>
      <c r="DE17" s="106">
        <f t="shared" si="14"/>
        <v>50.3</v>
      </c>
      <c r="DF17" s="100"/>
      <c r="DG17" s="100"/>
      <c r="DH17" s="100"/>
      <c r="DI17" s="100"/>
      <c r="DJ17" s="105" t="s">
        <v>175</v>
      </c>
      <c r="DK17" s="106">
        <f>IF(DK7="-",NA(),DK7)</f>
        <v>10</v>
      </c>
      <c r="DL17" s="106">
        <f t="shared" ref="DL17:DO17" si="15">IF(DL7="-",NA(),DL7)</f>
        <v>13.6</v>
      </c>
      <c r="DM17" s="106">
        <f t="shared" si="15"/>
        <v>21.1</v>
      </c>
      <c r="DN17" s="106">
        <f t="shared" si="15"/>
        <v>25.8</v>
      </c>
      <c r="DO17" s="106">
        <f t="shared" si="15"/>
        <v>24.7</v>
      </c>
      <c r="DP17" s="100"/>
      <c r="DQ17" s="100"/>
      <c r="DR17" s="100"/>
      <c r="DS17" s="100"/>
      <c r="DT17" s="105" t="s">
        <v>175</v>
      </c>
      <c r="DU17" s="106">
        <f>IF(DU7="-",NA(),DU7)</f>
        <v>15.7</v>
      </c>
      <c r="DV17" s="106">
        <f t="shared" ref="DV17:DY17" si="16">IF(DV7="-",NA(),DV7)</f>
        <v>9.1</v>
      </c>
      <c r="DW17" s="106">
        <f t="shared" si="16"/>
        <v>4</v>
      </c>
      <c r="DX17" s="106">
        <f t="shared" si="16"/>
        <v>0</v>
      </c>
      <c r="DY17" s="106">
        <f t="shared" si="16"/>
        <v>0</v>
      </c>
      <c r="DZ17" s="100"/>
      <c r="EA17" s="100"/>
      <c r="EB17" s="100"/>
      <c r="EC17" s="100"/>
      <c r="ED17" s="105" t="s">
        <v>178</v>
      </c>
      <c r="EE17" s="106">
        <f>IF(EE7="-",NA(),EE7)</f>
        <v>59.5</v>
      </c>
      <c r="EF17" s="106">
        <f t="shared" ref="EF17:EI17" si="17">IF(EF7="-",NA(),EF7)</f>
        <v>60.3</v>
      </c>
      <c r="EG17" s="106">
        <f t="shared" si="17"/>
        <v>61.3</v>
      </c>
      <c r="EH17" s="106">
        <f t="shared" si="17"/>
        <v>62.9</v>
      </c>
      <c r="EI17" s="106">
        <f t="shared" si="17"/>
        <v>64.3</v>
      </c>
      <c r="EJ17" s="100"/>
      <c r="EK17" s="100"/>
      <c r="EL17" s="100"/>
      <c r="EM17" s="100"/>
      <c r="EN17" s="105" t="s">
        <v>179</v>
      </c>
      <c r="EO17" s="106">
        <f>IF(EO7="-",NA(),EO7)</f>
        <v>0</v>
      </c>
      <c r="EP17" s="106">
        <f t="shared" ref="EP17:ES17" si="18">IF(EP7="-",NA(),EP7)</f>
        <v>0</v>
      </c>
      <c r="EQ17" s="106">
        <f t="shared" si="18"/>
        <v>0</v>
      </c>
      <c r="ER17" s="106">
        <f t="shared" si="18"/>
        <v>0</v>
      </c>
      <c r="ES17" s="106">
        <f t="shared" si="18"/>
        <v>0</v>
      </c>
      <c r="ET17" s="100"/>
      <c r="EU17" s="100"/>
      <c r="EV17" s="100"/>
      <c r="EW17" s="100"/>
      <c r="EX17" s="100"/>
      <c r="EY17" s="105" t="s">
        <v>178</v>
      </c>
      <c r="EZ17" s="106">
        <f>IF(EZ7="-",NA(),EZ7)</f>
        <v>50.1</v>
      </c>
      <c r="FA17" s="106">
        <f t="shared" ref="FA17:FD17" si="19">IF(FA7="-",NA(),FA7)</f>
        <v>43</v>
      </c>
      <c r="FB17" s="106">
        <f t="shared" si="19"/>
        <v>54.4</v>
      </c>
      <c r="FC17" s="106">
        <f t="shared" si="19"/>
        <v>50.6</v>
      </c>
      <c r="FD17" s="106">
        <f t="shared" si="19"/>
        <v>50.3</v>
      </c>
      <c r="FE17" s="100"/>
      <c r="FF17" s="100"/>
      <c r="FG17" s="100"/>
      <c r="FH17" s="100"/>
      <c r="FI17" s="105" t="s">
        <v>176</v>
      </c>
      <c r="FJ17" s="106">
        <f>IF(FJ7="-",NA(),FJ7)</f>
        <v>10</v>
      </c>
      <c r="FK17" s="106">
        <f t="shared" ref="FK17:FN17" si="20">IF(FK7="-",NA(),FK7)</f>
        <v>13.6</v>
      </c>
      <c r="FL17" s="106">
        <f t="shared" si="20"/>
        <v>21.1</v>
      </c>
      <c r="FM17" s="106">
        <f t="shared" si="20"/>
        <v>25.8</v>
      </c>
      <c r="FN17" s="106">
        <f t="shared" si="20"/>
        <v>24.7</v>
      </c>
      <c r="FO17" s="100"/>
      <c r="FP17" s="100"/>
      <c r="FQ17" s="100"/>
      <c r="FR17" s="100"/>
      <c r="FS17" s="105" t="s">
        <v>178</v>
      </c>
      <c r="FT17" s="106">
        <f>IF(FT7="-",NA(),FT7)</f>
        <v>15.7</v>
      </c>
      <c r="FU17" s="106">
        <f t="shared" ref="FU17:FX17" si="21">IF(FU7="-",NA(),FU7)</f>
        <v>9.1</v>
      </c>
      <c r="FV17" s="106">
        <f t="shared" si="21"/>
        <v>4</v>
      </c>
      <c r="FW17" s="106">
        <f t="shared" si="21"/>
        <v>0</v>
      </c>
      <c r="FX17" s="106">
        <f t="shared" si="21"/>
        <v>0</v>
      </c>
      <c r="FY17" s="100"/>
      <c r="FZ17" s="100"/>
      <c r="GA17" s="100"/>
      <c r="GB17" s="100"/>
      <c r="GC17" s="105" t="s">
        <v>178</v>
      </c>
      <c r="GD17" s="106">
        <f>IF(GD7="-",NA(),GD7)</f>
        <v>59.5</v>
      </c>
      <c r="GE17" s="106">
        <f t="shared" ref="GE17:GH17" si="22">IF(GE7="-",NA(),GE7)</f>
        <v>60.3</v>
      </c>
      <c r="GF17" s="106">
        <f t="shared" si="22"/>
        <v>61.3</v>
      </c>
      <c r="GG17" s="106">
        <f t="shared" si="22"/>
        <v>62.9</v>
      </c>
      <c r="GH17" s="106">
        <f t="shared" si="22"/>
        <v>64.3</v>
      </c>
      <c r="GI17" s="100"/>
      <c r="GJ17" s="100"/>
      <c r="GK17" s="100"/>
      <c r="GL17" s="100"/>
      <c r="GM17" s="105" t="s">
        <v>176</v>
      </c>
      <c r="GN17" s="106">
        <f>IF(GN7="-",NA(),GN7)</f>
        <v>0</v>
      </c>
      <c r="GO17" s="106">
        <f t="shared" ref="GO17:GR17" si="23">IF(GO7="-",NA(),GO7)</f>
        <v>0</v>
      </c>
      <c r="GP17" s="106">
        <f t="shared" si="23"/>
        <v>0</v>
      </c>
      <c r="GQ17" s="106">
        <f t="shared" si="23"/>
        <v>0</v>
      </c>
      <c r="GR17" s="106">
        <f t="shared" si="23"/>
        <v>0</v>
      </c>
      <c r="GS17" s="100"/>
      <c r="GT17" s="100"/>
      <c r="GU17" s="100"/>
      <c r="GV17" s="100"/>
      <c r="GW17" s="100"/>
      <c r="GX17" s="105" t="s">
        <v>175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175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176</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182</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183</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184</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184</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185</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183</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183</v>
      </c>
      <c r="DK18" s="106">
        <f>IF(DP7="-",NA(),DP7)</f>
        <v>20</v>
      </c>
      <c r="DL18" s="106">
        <f t="shared" ref="DL18:DO18" si="45">IF(DQ7="-",NA(),DQ7)</f>
        <v>18.2</v>
      </c>
      <c r="DM18" s="106">
        <f t="shared" si="45"/>
        <v>20.9</v>
      </c>
      <c r="DN18" s="106">
        <f t="shared" si="45"/>
        <v>21.1</v>
      </c>
      <c r="DO18" s="106">
        <f t="shared" si="45"/>
        <v>19</v>
      </c>
      <c r="DP18" s="100"/>
      <c r="DQ18" s="100"/>
      <c r="DR18" s="100"/>
      <c r="DS18" s="100"/>
      <c r="DT18" s="105" t="s">
        <v>184</v>
      </c>
      <c r="DU18" s="106">
        <f>IF(DZ7="-",NA(),DZ7)</f>
        <v>109.9</v>
      </c>
      <c r="DV18" s="106">
        <f t="shared" ref="DV18:DY18" si="46">IF(EA7="-",NA(),EA7)</f>
        <v>103.6</v>
      </c>
      <c r="DW18" s="106">
        <f t="shared" si="46"/>
        <v>95.7</v>
      </c>
      <c r="DX18" s="106">
        <f t="shared" si="46"/>
        <v>88.5</v>
      </c>
      <c r="DY18" s="106">
        <f t="shared" si="46"/>
        <v>92.4</v>
      </c>
      <c r="DZ18" s="100"/>
      <c r="EA18" s="100"/>
      <c r="EB18" s="100"/>
      <c r="EC18" s="100"/>
      <c r="ED18" s="105" t="s">
        <v>182</v>
      </c>
      <c r="EE18" s="106">
        <f>IF(EJ7="-",NA(),EJ7)</f>
        <v>59.6</v>
      </c>
      <c r="EF18" s="106">
        <f t="shared" ref="EF18:EI18" si="47">IF(EK7="-",NA(),EK7)</f>
        <v>60.3</v>
      </c>
      <c r="EG18" s="106">
        <f t="shared" si="47"/>
        <v>60.2</v>
      </c>
      <c r="EH18" s="106">
        <f t="shared" si="47"/>
        <v>61.2</v>
      </c>
      <c r="EI18" s="106">
        <f t="shared" si="47"/>
        <v>61.9</v>
      </c>
      <c r="EJ18" s="100"/>
      <c r="EK18" s="100"/>
      <c r="EL18" s="100"/>
      <c r="EM18" s="100"/>
      <c r="EN18" s="105" t="s">
        <v>184</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183</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182</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183</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184</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186</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183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185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185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161</v>
      </c>
      <c r="AY19" s="106">
        <f>$BI$7</f>
        <v>100</v>
      </c>
      <c r="AZ19" s="106">
        <f t="shared" ref="AZ19:BC19" si="49">$BI$7</f>
        <v>100</v>
      </c>
      <c r="BA19" s="106">
        <f t="shared" si="49"/>
        <v>100</v>
      </c>
      <c r="BB19" s="106">
        <f t="shared" si="49"/>
        <v>100</v>
      </c>
      <c r="BC19" s="106">
        <f t="shared" si="49"/>
        <v>100</v>
      </c>
      <c r="BD19" s="100"/>
      <c r="BE19" s="100"/>
      <c r="BF19" s="100"/>
      <c r="BG19" s="100"/>
      <c r="BH19" s="100"/>
      <c r="BI19" s="108" t="s">
        <v>161</v>
      </c>
      <c r="BJ19" s="106">
        <f>$BT$7</f>
        <v>100</v>
      </c>
      <c r="BK19" s="106">
        <f>$BT$7</f>
        <v>100</v>
      </c>
      <c r="BL19" s="106">
        <f>$BT$7</f>
        <v>100</v>
      </c>
      <c r="BM19" s="106">
        <f>$BT$7</f>
        <v>100</v>
      </c>
      <c r="BN19" s="106">
        <f>$BT$7</f>
        <v>100</v>
      </c>
      <c r="BO19" s="100"/>
      <c r="BP19" s="100"/>
      <c r="BQ19" s="100"/>
      <c r="BR19" s="100"/>
      <c r="BS19" s="100"/>
      <c r="BT19" s="108" t="s">
        <v>161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190</v>
      </c>
      <c r="C20" s="196"/>
      <c r="D20" s="100"/>
    </row>
    <row r="21" spans="1:374" x14ac:dyDescent="0.15">
      <c r="A21" s="97">
        <f t="shared" si="7"/>
        <v>7</v>
      </c>
      <c r="B21" s="196" t="s">
        <v>191</v>
      </c>
      <c r="C21" s="196"/>
      <c r="D21" s="100"/>
    </row>
    <row r="22" spans="1:374" x14ac:dyDescent="0.15">
      <c r="A22" s="97">
        <f t="shared" si="7"/>
        <v>8</v>
      </c>
      <c r="B22" s="196" t="s">
        <v>192</v>
      </c>
      <c r="C22" s="196"/>
      <c r="D22" s="100"/>
      <c r="E22" s="197" t="s">
        <v>193</v>
      </c>
      <c r="F22" s="198"/>
      <c r="G22" s="198"/>
      <c r="H22" s="198"/>
      <c r="I22" s="199"/>
    </row>
    <row r="23" spans="1:374" x14ac:dyDescent="0.15">
      <c r="A23" s="97">
        <f t="shared" si="7"/>
        <v>9</v>
      </c>
      <c r="B23" s="196" t="s">
        <v>194</v>
      </c>
      <c r="C23" s="196"/>
      <c r="D23" s="100"/>
      <c r="E23" s="200"/>
      <c r="F23" s="201"/>
      <c r="G23" s="201"/>
      <c r="H23" s="201"/>
      <c r="I23" s="202"/>
    </row>
    <row r="24" spans="1:374" x14ac:dyDescent="0.15">
      <c r="A24" s="97">
        <f t="shared" si="7"/>
        <v>10</v>
      </c>
      <c r="B24" s="196" t="s">
        <v>195</v>
      </c>
      <c r="C24" s="196"/>
      <c r="D24" s="100"/>
      <c r="E24" s="200"/>
      <c r="F24" s="201"/>
      <c r="G24" s="201"/>
      <c r="H24" s="201"/>
      <c r="I24" s="202"/>
    </row>
    <row r="25" spans="1:374" x14ac:dyDescent="0.15">
      <c r="A25" s="97">
        <f t="shared" si="7"/>
        <v>11</v>
      </c>
      <c r="B25" s="196" t="s">
        <v>196</v>
      </c>
      <c r="C25" s="196"/>
      <c r="D25" s="100"/>
      <c r="E25" s="200"/>
      <c r="F25" s="201"/>
      <c r="G25" s="201"/>
      <c r="H25" s="201"/>
      <c r="I25" s="202"/>
    </row>
    <row r="26" spans="1:374" x14ac:dyDescent="0.15">
      <c r="A26" s="97">
        <f t="shared" si="7"/>
        <v>12</v>
      </c>
      <c r="B26" s="196" t="s">
        <v>197</v>
      </c>
      <c r="C26" s="196"/>
      <c r="D26" s="100"/>
      <c r="E26" s="200"/>
      <c r="F26" s="201"/>
      <c r="G26" s="201"/>
      <c r="H26" s="201"/>
      <c r="I26" s="202"/>
    </row>
    <row r="27" spans="1:374" x14ac:dyDescent="0.15">
      <c r="A27" s="97">
        <f t="shared" si="7"/>
        <v>13</v>
      </c>
      <c r="B27" s="196" t="s">
        <v>198</v>
      </c>
      <c r="C27" s="196"/>
      <c r="D27" s="100"/>
      <c r="E27" s="200"/>
      <c r="F27" s="201"/>
      <c r="G27" s="201"/>
      <c r="H27" s="201"/>
      <c r="I27" s="202"/>
    </row>
    <row r="28" spans="1:374" x14ac:dyDescent="0.15">
      <c r="A28" s="97">
        <f t="shared" si="7"/>
        <v>14</v>
      </c>
      <c r="B28" s="196" t="s">
        <v>199</v>
      </c>
      <c r="C28" s="196"/>
      <c r="D28" s="100"/>
      <c r="E28" s="200"/>
      <c r="F28" s="201"/>
      <c r="G28" s="201"/>
      <c r="H28" s="201"/>
      <c r="I28" s="202"/>
    </row>
    <row r="29" spans="1:374" x14ac:dyDescent="0.15">
      <c r="A29" s="97">
        <f t="shared" si="7"/>
        <v>15</v>
      </c>
      <c r="B29" s="196" t="s">
        <v>200</v>
      </c>
      <c r="C29" s="196"/>
      <c r="D29" s="100"/>
      <c r="E29" s="200"/>
      <c r="F29" s="201"/>
      <c r="G29" s="201"/>
      <c r="H29" s="201"/>
      <c r="I29" s="202"/>
    </row>
    <row r="30" spans="1:374" x14ac:dyDescent="0.15">
      <c r="A30" s="97">
        <f t="shared" si="7"/>
        <v>16</v>
      </c>
      <c r="B30" s="196" t="s">
        <v>201</v>
      </c>
      <c r="C30" s="196"/>
      <c r="D30" s="100"/>
      <c r="E30" s="200"/>
      <c r="F30" s="201"/>
      <c r="G30" s="201"/>
      <c r="H30" s="201"/>
      <c r="I30" s="202"/>
    </row>
    <row r="31" spans="1:374" x14ac:dyDescent="0.15">
      <c r="A31" s="97">
        <f t="shared" si="7"/>
        <v>17</v>
      </c>
      <c r="B31" s="196" t="s">
        <v>202</v>
      </c>
      <c r="C31" s="196"/>
      <c r="D31" s="100"/>
      <c r="E31" s="200"/>
      <c r="F31" s="201"/>
      <c r="G31" s="201"/>
      <c r="H31" s="201"/>
      <c r="I31" s="202"/>
    </row>
    <row r="32" spans="1:374" x14ac:dyDescent="0.15">
      <c r="A32" s="97">
        <f t="shared" si="7"/>
        <v>18</v>
      </c>
      <c r="B32" s="196" t="s">
        <v>203</v>
      </c>
      <c r="C32" s="196"/>
      <c r="D32" s="100"/>
      <c r="E32" s="200"/>
      <c r="F32" s="201"/>
      <c r="G32" s="201"/>
      <c r="H32" s="201"/>
      <c r="I32" s="202"/>
    </row>
    <row r="33" spans="1:9" x14ac:dyDescent="0.15">
      <c r="A33" s="97">
        <f t="shared" si="7"/>
        <v>19</v>
      </c>
      <c r="B33" s="196" t="s">
        <v>204</v>
      </c>
      <c r="C33" s="196"/>
      <c r="D33" s="100"/>
      <c r="E33" s="200"/>
      <c r="F33" s="201"/>
      <c r="G33" s="201"/>
      <c r="H33" s="201"/>
      <c r="I33" s="202"/>
    </row>
    <row r="34" spans="1:9" x14ac:dyDescent="0.15">
      <c r="A34" s="97">
        <f t="shared" si="7"/>
        <v>20</v>
      </c>
      <c r="B34" s="196" t="s">
        <v>205</v>
      </c>
      <c r="C34" s="196"/>
      <c r="D34" s="100"/>
      <c r="E34" s="200"/>
      <c r="F34" s="201"/>
      <c r="G34" s="201"/>
      <c r="H34" s="201"/>
      <c r="I34" s="202"/>
    </row>
    <row r="35" spans="1:9" ht="25.5" customHeight="1" x14ac:dyDescent="0.15">
      <c r="E35" s="203"/>
      <c r="F35" s="204"/>
      <c r="G35" s="204"/>
      <c r="H35" s="204"/>
      <c r="I35" s="205"/>
    </row>
    <row r="36" spans="1:9" x14ac:dyDescent="0.15">
      <c r="A36" t="s">
        <v>206</v>
      </c>
      <c r="B36" t="s">
        <v>207</v>
      </c>
    </row>
    <row r="37" spans="1:9" x14ac:dyDescent="0.15">
      <c r="A37" t="s">
        <v>208</v>
      </c>
      <c r="B37" t="s">
        <v>209</v>
      </c>
    </row>
    <row r="38" spans="1:9" x14ac:dyDescent="0.15">
      <c r="A38" t="s">
        <v>210</v>
      </c>
      <c r="B38" t="s">
        <v>211</v>
      </c>
    </row>
    <row r="39" spans="1:9" x14ac:dyDescent="0.15">
      <c r="A39" t="s">
        <v>212</v>
      </c>
      <c r="B39" t="s">
        <v>213</v>
      </c>
    </row>
    <row r="40" spans="1:9" x14ac:dyDescent="0.15">
      <c r="A40" t="s">
        <v>214</v>
      </c>
      <c r="B40" t="s">
        <v>215</v>
      </c>
    </row>
    <row r="41" spans="1:9" x14ac:dyDescent="0.15">
      <c r="A41" t="s">
        <v>216</v>
      </c>
      <c r="B41" t="s">
        <v>217</v>
      </c>
    </row>
    <row r="42" spans="1:9" x14ac:dyDescent="0.15">
      <c r="A42" t="s">
        <v>218</v>
      </c>
      <c r="B42" t="s">
        <v>219</v>
      </c>
    </row>
    <row r="43" spans="1:9" x14ac:dyDescent="0.15">
      <c r="A43" t="s">
        <v>220</v>
      </c>
      <c r="B43" t="s">
        <v>221</v>
      </c>
    </row>
    <row r="44" spans="1:9" x14ac:dyDescent="0.15">
      <c r="A44" t="s">
        <v>222</v>
      </c>
      <c r="B44" t="s">
        <v>223</v>
      </c>
    </row>
    <row r="45" spans="1:9" x14ac:dyDescent="0.15">
      <c r="A45" t="s">
        <v>224</v>
      </c>
      <c r="B45" t="s">
        <v>225</v>
      </c>
    </row>
    <row r="46" spans="1:9" x14ac:dyDescent="0.15">
      <c r="A46" t="s">
        <v>226</v>
      </c>
      <c r="B46" t="s">
        <v>227</v>
      </c>
    </row>
    <row r="47" spans="1:9" x14ac:dyDescent="0.15">
      <c r="A47" t="s">
        <v>228</v>
      </c>
      <c r="B47" t="s">
        <v>229</v>
      </c>
    </row>
    <row r="48" spans="1:9" x14ac:dyDescent="0.15">
      <c r="A48" t="s">
        <v>230</v>
      </c>
      <c r="B48" t="s">
        <v>231</v>
      </c>
    </row>
    <row r="49" spans="1:2" x14ac:dyDescent="0.15">
      <c r="A49" t="s">
        <v>232</v>
      </c>
      <c r="B49" t="s">
        <v>233</v>
      </c>
    </row>
    <row r="50" spans="1:2" x14ac:dyDescent="0.15">
      <c r="A50" t="s">
        <v>234</v>
      </c>
      <c r="B50" t="s">
        <v>235</v>
      </c>
    </row>
    <row r="51" spans="1:2" x14ac:dyDescent="0.15">
      <c r="A51" t="s">
        <v>236</v>
      </c>
      <c r="B51" t="s">
        <v>237</v>
      </c>
    </row>
    <row r="52" spans="1:2" x14ac:dyDescent="0.15">
      <c r="A52" t="s">
        <v>238</v>
      </c>
      <c r="B52" t="s">
        <v>239</v>
      </c>
    </row>
    <row r="53" spans="1:2" x14ac:dyDescent="0.15">
      <c r="A53" t="s">
        <v>240</v>
      </c>
      <c r="B53" t="s">
        <v>241</v>
      </c>
    </row>
    <row r="54" spans="1:2" x14ac:dyDescent="0.15">
      <c r="A54" t="s">
        <v>242</v>
      </c>
      <c r="B54" t="s">
        <v>243</v>
      </c>
    </row>
    <row r="55" spans="1:2" x14ac:dyDescent="0.15">
      <c r="A55" t="s">
        <v>244</v>
      </c>
      <c r="B55" t="s">
        <v>245</v>
      </c>
    </row>
    <row r="56" spans="1:2" x14ac:dyDescent="0.15">
      <c r="A56" t="s">
        <v>246</v>
      </c>
      <c r="B56" t="s">
        <v>247</v>
      </c>
    </row>
    <row r="57" spans="1:2" x14ac:dyDescent="0.15">
      <c r="A57" t="s">
        <v>248</v>
      </c>
      <c r="B57" t="s">
        <v>249</v>
      </c>
    </row>
    <row r="58" spans="1:2" x14ac:dyDescent="0.15">
      <c r="A58" t="s">
        <v>250</v>
      </c>
      <c r="B58" t="s">
        <v>251</v>
      </c>
    </row>
    <row r="59" spans="1:2" x14ac:dyDescent="0.15">
      <c r="A59" t="s">
        <v>252</v>
      </c>
      <c r="B59" t="s">
        <v>253</v>
      </c>
    </row>
    <row r="60" spans="1:2" x14ac:dyDescent="0.15">
      <c r="A60" t="s">
        <v>254</v>
      </c>
      <c r="B60" t="s">
        <v>255</v>
      </c>
    </row>
    <row r="61" spans="1:2" x14ac:dyDescent="0.15">
      <c r="A61" t="s">
        <v>256</v>
      </c>
      <c r="B61" t="s">
        <v>257</v>
      </c>
    </row>
    <row r="62" spans="1:2" x14ac:dyDescent="0.15">
      <c r="A62" t="s">
        <v>258</v>
      </c>
      <c r="B62" t="s">
        <v>259</v>
      </c>
    </row>
    <row r="63" spans="1:2" x14ac:dyDescent="0.15">
      <c r="A63" t="s">
        <v>260</v>
      </c>
      <c r="B63" t="s">
        <v>261</v>
      </c>
    </row>
    <row r="64" spans="1:2" x14ac:dyDescent="0.15">
      <c r="A64" t="s">
        <v>262</v>
      </c>
      <c r="B64" t="s">
        <v>263</v>
      </c>
    </row>
    <row r="65" spans="1:2" x14ac:dyDescent="0.15">
      <c r="A65" t="s">
        <v>264</v>
      </c>
      <c r="B65" t="s">
        <v>265</v>
      </c>
    </row>
    <row r="66" spans="1:2" x14ac:dyDescent="0.15">
      <c r="A66" t="s">
        <v>266</v>
      </c>
      <c r="B66" t="s">
        <v>267</v>
      </c>
    </row>
    <row r="67" spans="1:2" x14ac:dyDescent="0.15">
      <c r="A67" t="s">
        <v>268</v>
      </c>
      <c r="B67" t="s">
        <v>267</v>
      </c>
    </row>
    <row r="68" spans="1:2" x14ac:dyDescent="0.15">
      <c r="A68" t="s">
        <v>269</v>
      </c>
      <c r="B68" t="s">
        <v>267</v>
      </c>
    </row>
    <row r="69" spans="1:2" x14ac:dyDescent="0.15">
      <c r="A69" t="s">
        <v>270</v>
      </c>
      <c r="B69" t="s">
        <v>267</v>
      </c>
    </row>
    <row r="70" spans="1:2" x14ac:dyDescent="0.15">
      <c r="A70" t="s">
        <v>271</v>
      </c>
      <c r="B70" t="s">
        <v>267</v>
      </c>
    </row>
    <row r="71" spans="1:2" x14ac:dyDescent="0.15">
      <c r="A71" t="s">
        <v>272</v>
      </c>
      <c r="B71" t="s">
        <v>267</v>
      </c>
    </row>
    <row r="72" spans="1:2" x14ac:dyDescent="0.15">
      <c r="A72" t="s">
        <v>273</v>
      </c>
      <c r="B72" t="s">
        <v>267</v>
      </c>
    </row>
    <row r="73" spans="1:2" x14ac:dyDescent="0.15">
      <c r="A73" t="s">
        <v>274</v>
      </c>
      <c r="B73" t="s">
        <v>267</v>
      </c>
    </row>
    <row r="74" spans="1:2" x14ac:dyDescent="0.15">
      <c r="A74" t="s">
        <v>275</v>
      </c>
      <c r="B74" t="s">
        <v>267</v>
      </c>
    </row>
    <row r="75" spans="1:2" x14ac:dyDescent="0.15">
      <c r="A75" t="s">
        <v>276</v>
      </c>
      <c r="B75" t="s">
        <v>267</v>
      </c>
    </row>
    <row r="76" spans="1:2" x14ac:dyDescent="0.15">
      <c r="A76" t="s">
        <v>277</v>
      </c>
      <c r="B76" t="s">
        <v>267</v>
      </c>
    </row>
    <row r="77" spans="1:2" x14ac:dyDescent="0.15">
      <c r="A77" t="s">
        <v>278</v>
      </c>
      <c r="B77" t="s">
        <v>267</v>
      </c>
    </row>
    <row r="78" spans="1:2" x14ac:dyDescent="0.15">
      <c r="A78" t="s">
        <v>279</v>
      </c>
      <c r="B78" t="s">
        <v>267</v>
      </c>
    </row>
    <row r="79" spans="1:2" x14ac:dyDescent="0.15">
      <c r="A79" t="s">
        <v>280</v>
      </c>
      <c r="B79" t="s">
        <v>267</v>
      </c>
    </row>
    <row r="80" spans="1:2" x14ac:dyDescent="0.15">
      <c r="A80" t="s">
        <v>281</v>
      </c>
      <c r="B80" t="s">
        <v>267</v>
      </c>
    </row>
    <row r="81" spans="1:2" x14ac:dyDescent="0.15">
      <c r="A81" t="s">
        <v>282</v>
      </c>
      <c r="B81" t="s">
        <v>267</v>
      </c>
    </row>
    <row r="82" spans="1:2" x14ac:dyDescent="0.15">
      <c r="A82" t="s">
        <v>283</v>
      </c>
      <c r="B82" t="s">
        <v>267</v>
      </c>
    </row>
    <row r="83" spans="1:2" x14ac:dyDescent="0.15">
      <c r="A83" t="s">
        <v>284</v>
      </c>
      <c r="B83" t="s">
        <v>267</v>
      </c>
    </row>
    <row r="84" spans="1:2" x14ac:dyDescent="0.15">
      <c r="A84" t="s">
        <v>285</v>
      </c>
      <c r="B84" t="s">
        <v>267</v>
      </c>
    </row>
    <row r="85" spans="1:2" x14ac:dyDescent="0.15">
      <c r="A85" t="s">
        <v>286</v>
      </c>
      <c r="B85" t="s">
        <v>267</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2021-01-27T06:55:05Z</cp:lastPrinted>
  <dcterms:created xsi:type="dcterms:W3CDTF">2020-12-15T03:34:52Z</dcterms:created>
  <dcterms:modified xsi:type="dcterms:W3CDTF">2021-02-03T01:27:10Z</dcterms:modified>
  <cp:category/>
</cp:coreProperties>
</file>