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11300-25646\e\R2財政共有\09 地方公営企業\96 経営比較分析関係\04    公表用ファイル\03 下水道\01金沢市\"/>
    </mc:Choice>
  </mc:AlternateContent>
  <workbookProtection workbookAlgorithmName="SHA-512" workbookHashValue="afRmlAXPO6Jf4/DDvBHyErGzb6TR61Ygh9bsKICjRHzY5Fv7EHVAQ1ImQ6YT9BLZkyEFfoocsheukBAQYDujFA==" workbookSaltValue="C6XK2R3jpsbaLQrxIEV+uQ==" workbookSpinCount="100000" lockStructure="1"/>
  <bookViews>
    <workbookView xWindow="0" yWindow="0" windowWidth="19575" windowHeight="675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D10" i="4" s="1"/>
  <c r="Q6" i="5"/>
  <c r="P6" i="5"/>
  <c r="O6" i="5"/>
  <c r="N6" i="5"/>
  <c r="B10" i="4" s="1"/>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B8" i="4"/>
  <c r="AT8" i="4"/>
  <c r="AL8" i="4"/>
  <c r="W8" i="4"/>
  <c r="P8" i="4"/>
  <c r="I8" i="4"/>
  <c r="B6" i="4"/>
</calcChain>
</file>

<file path=xl/sharedStrings.xml><?xml version="1.0" encoding="utf-8"?>
<sst xmlns="http://schemas.openxmlformats.org/spreadsheetml/2006/main" count="231" uniqueCount="117">
  <si>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</si>
  <si>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</si>
  <si>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</si>
  <si>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</si>
  <si>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</si>
  <si>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</si>
  <si>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</si>
  <si>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</si>
  <si>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</si>
  <si>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</si>
  <si>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</si>
  <si>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</si>
  <si>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</si>
  <si>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</si>
  <si>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</si>
  <si>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</si>
  <si>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</si>
  <si>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</si>
  <si>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</si>
  <si>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</si>
  <si>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</si>
  <si>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</si>
  <si>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</si>
  <si>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</si>
  <si>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</si>
  <si>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</si>
  <si>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</si>
  <si>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</si>
  <si>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</si>
  <si>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</si>
  <si>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</si>
  <si>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</si>
  <si>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</si>
  <si>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</si>
  <si>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</si>
  <si>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</si>
  <si>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</si>
  <si>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</si>
  <si>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</si>
  <si>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</si>
  <si>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</si>
  <si>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</si>
  <si>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</si>
  <si>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</si>
  <si>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</si>
  <si>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</si>
  <si>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</si>
  <si>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</si>
  <si>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</si>
  <si>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</si>
  <si>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</si>
  <si>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</si>
  <si>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</si>
  <si>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</si>
  <si>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</si>
  <si>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</si>
  <si>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</si>
  <si>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</si>
  <si>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</si>
  <si>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</si>
  <si>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</si>
  <si>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</si>
  <si>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</si>
  <si>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</si>
  <si>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</si>
  <si>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</si>
  <si>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</si>
  <si>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</si>
  <si>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</si>
  <si>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</si>
  <si>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</si>
  <si>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</si>
  <si>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</si>
  <si>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</si>
  <si>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</si>
  <si>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</si>
  <si>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</si>
  <si>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</si>
  <si>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</si>
  <si>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</si>
  <si>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</si>
  <si>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</si>
  <si>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</si>
  <si>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</si>
  <si>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</si>
  <si>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</si>
  <si>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</si>
  <si>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</si>
  <si>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</si>
  <si>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</si>
  <si>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</si>
  <si>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</si>
  <si>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</si>
  <si>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</si>
  <si>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</si>
  <si>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</si>
  <si>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石川県　金沢市</t>
  </si>
  <si>
    <t>法適用</t>
  </si>
  <si>
    <t>下水道事業</t>
  </si>
  <si>
    <t>特定環境保全公共下水道</t>
  </si>
  <si>
    <t>D2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</si>
  <si>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</si>
  <si>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</si>
  <si>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</si>
  <si>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</si>
  <si>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</si>
  <si>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</si>
  <si>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</si>
  <si>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</si>
  <si>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</si>
  <si>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</si>
  <si>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</si>
  <si>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</si>
  <si>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</si>
  <si>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特定環境保全公共下水道事業は、市内のうち湯涌地区を対象とした下水道事業である。　経費回収率や汚水処理原価は類似団体平均に比べて劣る数値となっているが、事業の規模が小さいためこれ以上の効率化は難しい。　公共下水道事業と合わせて効率化を進めていく必要がある。　その他の数値については、類似団体平均との比較より、概ね経営の健全性は保たれている。</t>
    <phoneticPr fontId="4"/>
  </si>
  <si>
    <t>　施設の減価償却が進んでいる一方、管渠については整備時期が比較的新しいことから、老朽化は進んでいない。　施設の更新にあたっては、事業の規模を考慮し、適切な投資を行う必要があると考えている。</t>
    <phoneticPr fontId="4"/>
  </si>
  <si>
    <t>　経営状況を始め概ね健全であり、公共下水道事業と合わせ、今後とも健全性の確保に努めていく。</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</si>
</sst>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4BE-4E24-8181-20BAD69BD206}"/>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0.26</c:v>
                </c:pt>
                <c:pt idx="1">
                  <c:v>0.09</c:v>
                </c:pt>
                <c:pt idx="2">
                  <c:v>0.09</c:v>
                </c:pt>
                <c:pt idx="3">
                  <c:v>0.13</c:v>
                </c:pt>
                <c:pt idx="4">
                  <c:v>0.36</c:v>
                </c:pt>
              </c:numCache>
            </c:numRef>
          </c:val>
          <c:smooth val="0"/>
          <c:extLst>
            <c:ext xmlns:c16="http://schemas.microsoft.com/office/drawing/2014/chart" uri="{C3380CC4-5D6E-409C-BE32-E72D297353CC}">
              <c16:uniqueId val="{00000001-44BE-4E24-8181-20BAD69BD206}"/>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32</c:v>
                </c:pt>
                <c:pt idx="1">
                  <c:v>35.07</c:v>
                </c:pt>
                <c:pt idx="2">
                  <c:v>32.270000000000003</c:v>
                </c:pt>
                <c:pt idx="3">
                  <c:v>32.53</c:v>
                </c:pt>
                <c:pt idx="4">
                  <c:v>32.53</c:v>
                </c:pt>
              </c:numCache>
            </c:numRef>
          </c:val>
          <c:extLst>
            <c:ext xmlns:c16="http://schemas.microsoft.com/office/drawing/2014/chart" uri="{C3380CC4-5D6E-409C-BE32-E72D297353CC}">
              <c16:uniqueId val="{00000000-292C-4CFE-81F7-17A86E7367DC}"/>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36.65</c:v>
                </c:pt>
                <c:pt idx="1">
                  <c:v>42.9</c:v>
                </c:pt>
                <c:pt idx="2">
                  <c:v>43.36</c:v>
                </c:pt>
                <c:pt idx="3">
                  <c:v>42.56</c:v>
                </c:pt>
                <c:pt idx="4">
                  <c:v>42.47</c:v>
                </c:pt>
              </c:numCache>
            </c:numRef>
          </c:val>
          <c:smooth val="0"/>
          <c:extLst>
            <c:ext xmlns:c16="http://schemas.microsoft.com/office/drawing/2014/chart" uri="{C3380CC4-5D6E-409C-BE32-E72D297353CC}">
              <c16:uniqueId val="{00000001-292C-4CFE-81F7-17A86E7367DC}"/>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90.93</c:v>
                </c:pt>
                <c:pt idx="1">
                  <c:v>91.18</c:v>
                </c:pt>
                <c:pt idx="2">
                  <c:v>91.35</c:v>
                </c:pt>
                <c:pt idx="3">
                  <c:v>91.47</c:v>
                </c:pt>
                <c:pt idx="4">
                  <c:v>92.29</c:v>
                </c:pt>
              </c:numCache>
            </c:numRef>
          </c:val>
          <c:extLst>
            <c:ext xmlns:c16="http://schemas.microsoft.com/office/drawing/2014/chart" uri="{C3380CC4-5D6E-409C-BE32-E72D297353CC}">
              <c16:uniqueId val="{00000000-7AC6-4243-BAD3-F10C050E714D}"/>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68.83</c:v>
                </c:pt>
                <c:pt idx="1">
                  <c:v>83.5</c:v>
                </c:pt>
                <c:pt idx="2">
                  <c:v>83.06</c:v>
                </c:pt>
                <c:pt idx="3">
                  <c:v>83.32</c:v>
                </c:pt>
                <c:pt idx="4">
                  <c:v>83.75</c:v>
                </c:pt>
              </c:numCache>
            </c:numRef>
          </c:val>
          <c:smooth val="0"/>
          <c:extLst>
            <c:ext xmlns:c16="http://schemas.microsoft.com/office/drawing/2014/chart" uri="{C3380CC4-5D6E-409C-BE32-E72D297353CC}">
              <c16:uniqueId val="{00000001-7AC6-4243-BAD3-F10C050E714D}"/>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7D0B-4FF7-A698-06D2F242B0DF}"/>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98.32</c:v>
                </c:pt>
                <c:pt idx="1">
                  <c:v>100.85</c:v>
                </c:pt>
                <c:pt idx="2">
                  <c:v>102.13</c:v>
                </c:pt>
                <c:pt idx="3">
                  <c:v>101.72</c:v>
                </c:pt>
                <c:pt idx="4">
                  <c:v>102.73</c:v>
                </c:pt>
              </c:numCache>
            </c:numRef>
          </c:val>
          <c:smooth val="0"/>
          <c:extLst>
            <c:ext xmlns:c16="http://schemas.microsoft.com/office/drawing/2014/chart" uri="{C3380CC4-5D6E-409C-BE32-E72D297353CC}">
              <c16:uniqueId val="{00000001-7D0B-4FF7-A698-06D2F242B0DF}"/>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51.92</c:v>
                </c:pt>
                <c:pt idx="1">
                  <c:v>55.55</c:v>
                </c:pt>
                <c:pt idx="2">
                  <c:v>59.19</c:v>
                </c:pt>
                <c:pt idx="3">
                  <c:v>62.83</c:v>
                </c:pt>
                <c:pt idx="4">
                  <c:v>66.34</c:v>
                </c:pt>
              </c:numCache>
            </c:numRef>
          </c:val>
          <c:extLst>
            <c:ext xmlns:c16="http://schemas.microsoft.com/office/drawing/2014/chart" uri="{C3380CC4-5D6E-409C-BE32-E72D297353CC}">
              <c16:uniqueId val="{00000000-0601-4A60-B23F-D3A4BD56C8FD}"/>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17.72</c:v>
                </c:pt>
                <c:pt idx="1">
                  <c:v>22.77</c:v>
                </c:pt>
                <c:pt idx="2">
                  <c:v>23.93</c:v>
                </c:pt>
                <c:pt idx="3">
                  <c:v>24.68</c:v>
                </c:pt>
                <c:pt idx="4">
                  <c:v>24.68</c:v>
                </c:pt>
              </c:numCache>
            </c:numRef>
          </c:val>
          <c:smooth val="0"/>
          <c:extLst>
            <c:ext xmlns:c16="http://schemas.microsoft.com/office/drawing/2014/chart" uri="{C3380CC4-5D6E-409C-BE32-E72D297353CC}">
              <c16:uniqueId val="{00000001-0601-4A60-B23F-D3A4BD56C8FD}"/>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42F-40D4-8D9A-ACF0B7F551D0}"/>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quot;-&quot;">
                  <c:v>0.01</c:v>
                </c:pt>
                <c:pt idx="4" formatCode="#,##0.00;&quot;△&quot;#,##0.00;&quot;-&quot;">
                  <c:v>8.6199999999999992</c:v>
                </c:pt>
              </c:numCache>
            </c:numRef>
          </c:val>
          <c:smooth val="0"/>
          <c:extLst>
            <c:ext xmlns:c16="http://schemas.microsoft.com/office/drawing/2014/chart" uri="{C3380CC4-5D6E-409C-BE32-E72D297353CC}">
              <c16:uniqueId val="{00000001-842F-40D4-8D9A-ACF0B7F551D0}"/>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D2A-40BB-ABEC-C36FBF4E1F5A}"/>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201.29</c:v>
                </c:pt>
                <c:pt idx="1">
                  <c:v>110.77</c:v>
                </c:pt>
                <c:pt idx="2">
                  <c:v>109.51</c:v>
                </c:pt>
                <c:pt idx="3">
                  <c:v>112.88</c:v>
                </c:pt>
                <c:pt idx="4">
                  <c:v>94.97</c:v>
                </c:pt>
              </c:numCache>
            </c:numRef>
          </c:val>
          <c:smooth val="0"/>
          <c:extLst>
            <c:ext xmlns:c16="http://schemas.microsoft.com/office/drawing/2014/chart" uri="{C3380CC4-5D6E-409C-BE32-E72D297353CC}">
              <c16:uniqueId val="{00000001-1D2A-40BB-ABEC-C36FBF4E1F5A}"/>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726.09</c:v>
                </c:pt>
                <c:pt idx="1">
                  <c:v>883.53</c:v>
                </c:pt>
                <c:pt idx="2">
                  <c:v>955.68</c:v>
                </c:pt>
                <c:pt idx="3">
                  <c:v>688.56</c:v>
                </c:pt>
                <c:pt idx="4">
                  <c:v>764.32</c:v>
                </c:pt>
              </c:numCache>
            </c:numRef>
          </c:val>
          <c:extLst>
            <c:ext xmlns:c16="http://schemas.microsoft.com/office/drawing/2014/chart" uri="{C3380CC4-5D6E-409C-BE32-E72D297353CC}">
              <c16:uniqueId val="{00000000-C892-4A7C-ABE9-0199B352E890}"/>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81.19</c:v>
                </c:pt>
                <c:pt idx="1">
                  <c:v>46.78</c:v>
                </c:pt>
                <c:pt idx="2">
                  <c:v>47.44</c:v>
                </c:pt>
                <c:pt idx="3">
                  <c:v>49.18</c:v>
                </c:pt>
                <c:pt idx="4">
                  <c:v>47.72</c:v>
                </c:pt>
              </c:numCache>
            </c:numRef>
          </c:val>
          <c:smooth val="0"/>
          <c:extLst>
            <c:ext xmlns:c16="http://schemas.microsoft.com/office/drawing/2014/chart" uri="{C3380CC4-5D6E-409C-BE32-E72D297353CC}">
              <c16:uniqueId val="{00000001-C892-4A7C-ABE9-0199B352E890}"/>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1411.06</c:v>
                </c:pt>
                <c:pt idx="1">
                  <c:v>1262.03</c:v>
                </c:pt>
                <c:pt idx="2">
                  <c:v>1192.46</c:v>
                </c:pt>
                <c:pt idx="3">
                  <c:v>1192.47</c:v>
                </c:pt>
                <c:pt idx="4">
                  <c:v>1106.75</c:v>
                </c:pt>
              </c:numCache>
            </c:numRef>
          </c:val>
          <c:extLst>
            <c:ext xmlns:c16="http://schemas.microsoft.com/office/drawing/2014/chart" uri="{C3380CC4-5D6E-409C-BE32-E72D297353CC}">
              <c16:uniqueId val="{00000000-2ED2-4EAB-B0DF-6937BB7EC7C8}"/>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1673.47</c:v>
                </c:pt>
                <c:pt idx="1">
                  <c:v>1298.9100000000001</c:v>
                </c:pt>
                <c:pt idx="2">
                  <c:v>1243.71</c:v>
                </c:pt>
                <c:pt idx="3">
                  <c:v>1194.1500000000001</c:v>
                </c:pt>
                <c:pt idx="4">
                  <c:v>1206.79</c:v>
                </c:pt>
              </c:numCache>
            </c:numRef>
          </c:val>
          <c:smooth val="0"/>
          <c:extLst>
            <c:ext xmlns:c16="http://schemas.microsoft.com/office/drawing/2014/chart" uri="{C3380CC4-5D6E-409C-BE32-E72D297353CC}">
              <c16:uniqueId val="{00000001-2ED2-4EAB-B0DF-6937BB7EC7C8}"/>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24.58</c:v>
                </c:pt>
                <c:pt idx="1">
                  <c:v>28.72</c:v>
                </c:pt>
                <c:pt idx="2">
                  <c:v>42.91</c:v>
                </c:pt>
                <c:pt idx="3">
                  <c:v>42.93</c:v>
                </c:pt>
                <c:pt idx="4">
                  <c:v>50.15</c:v>
                </c:pt>
              </c:numCache>
            </c:numRef>
          </c:val>
          <c:extLst>
            <c:ext xmlns:c16="http://schemas.microsoft.com/office/drawing/2014/chart" uri="{C3380CC4-5D6E-409C-BE32-E72D297353CC}">
              <c16:uniqueId val="{00000000-5476-4639-AA56-8EA04973A9A9}"/>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49.22</c:v>
                </c:pt>
                <c:pt idx="1">
                  <c:v>69.87</c:v>
                </c:pt>
                <c:pt idx="2">
                  <c:v>74.3</c:v>
                </c:pt>
                <c:pt idx="3">
                  <c:v>72.260000000000005</c:v>
                </c:pt>
                <c:pt idx="4">
                  <c:v>71.84</c:v>
                </c:pt>
              </c:numCache>
            </c:numRef>
          </c:val>
          <c:smooth val="0"/>
          <c:extLst>
            <c:ext xmlns:c16="http://schemas.microsoft.com/office/drawing/2014/chart" uri="{C3380CC4-5D6E-409C-BE32-E72D297353CC}">
              <c16:uniqueId val="{00000001-5476-4639-AA56-8EA04973A9A9}"/>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435.08</c:v>
                </c:pt>
                <c:pt idx="1">
                  <c:v>391.98</c:v>
                </c:pt>
                <c:pt idx="2">
                  <c:v>261.07</c:v>
                </c:pt>
                <c:pt idx="3">
                  <c:v>254.91</c:v>
                </c:pt>
                <c:pt idx="4">
                  <c:v>213.14</c:v>
                </c:pt>
              </c:numCache>
            </c:numRef>
          </c:val>
          <c:extLst>
            <c:ext xmlns:c16="http://schemas.microsoft.com/office/drawing/2014/chart" uri="{C3380CC4-5D6E-409C-BE32-E72D297353CC}">
              <c16:uniqueId val="{00000000-EE37-48DF-8590-752C6C076873}"/>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332.02</c:v>
                </c:pt>
                <c:pt idx="1">
                  <c:v>234.96</c:v>
                </c:pt>
                <c:pt idx="2">
                  <c:v>221.81</c:v>
                </c:pt>
                <c:pt idx="3">
                  <c:v>230.02</c:v>
                </c:pt>
                <c:pt idx="4">
                  <c:v>228.47</c:v>
                </c:pt>
              </c:numCache>
            </c:numRef>
          </c:val>
          <c:smooth val="0"/>
          <c:extLst>
            <c:ext xmlns:c16="http://schemas.microsoft.com/office/drawing/2014/chart" uri="{C3380CC4-5D6E-409C-BE32-E72D297353CC}">
              <c16:uniqueId val="{00000001-EE37-48DF-8590-752C6C076873}"/>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【76.63】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【1,218.70】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【218.56】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石川県　金沢市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特定環境保全公共下水道</v>
      </c>
      <c r="Q8" s="49"/>
      <c r="R8" s="49"/>
      <c r="S8" s="49"/>
      <c r="T8" s="49"/>
      <c r="U8" s="49"/>
      <c r="V8" s="49"/>
      <c r="W8" s="49" t="str">
        <f>データ!L6</f>
        <v>D2</v>
      </c>
      <c r="X8" s="49"/>
      <c r="Y8" s="49"/>
      <c r="Z8" s="49"/>
      <c r="AA8" s="49"/>
      <c r="AB8" s="49"/>
      <c r="AC8" s="49"/>
      <c r="AD8" s="50" t="str">
        <f>データ!$M$6</f>
        <v>自治体職員</v>
      </c>
      <c r="AE8" s="50"/>
      <c r="AF8" s="50"/>
      <c r="AG8" s="50"/>
      <c r="AH8" s="50"/>
      <c r="AI8" s="50"/>
      <c r="AJ8" s="50"/>
      <c r="AK8" s="3"/>
      <c r="AL8" s="51">
        <f>データ!S6</f>
        <v>452220</v>
      </c>
      <c r="AM8" s="51"/>
      <c r="AN8" s="51"/>
      <c r="AO8" s="51"/>
      <c r="AP8" s="51"/>
      <c r="AQ8" s="51"/>
      <c r="AR8" s="51"/>
      <c r="AS8" s="51"/>
      <c r="AT8" s="46">
        <f>データ!T6</f>
        <v>468.64</v>
      </c>
      <c r="AU8" s="46"/>
      <c r="AV8" s="46"/>
      <c r="AW8" s="46"/>
      <c r="AX8" s="46"/>
      <c r="AY8" s="46"/>
      <c r="AZ8" s="46"/>
      <c r="BA8" s="46"/>
      <c r="BB8" s="46">
        <f>データ!U6</f>
        <v>964.96</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62.78</v>
      </c>
      <c r="J10" s="46"/>
      <c r="K10" s="46"/>
      <c r="L10" s="46"/>
      <c r="M10" s="46"/>
      <c r="N10" s="46"/>
      <c r="O10" s="46"/>
      <c r="P10" s="46">
        <f>データ!P6</f>
        <v>0.11</v>
      </c>
      <c r="Q10" s="46"/>
      <c r="R10" s="46"/>
      <c r="S10" s="46"/>
      <c r="T10" s="46"/>
      <c r="U10" s="46"/>
      <c r="V10" s="46"/>
      <c r="W10" s="46">
        <f>データ!Q6</f>
        <v>71.739999999999995</v>
      </c>
      <c r="X10" s="46"/>
      <c r="Y10" s="46"/>
      <c r="Z10" s="46"/>
      <c r="AA10" s="46"/>
      <c r="AB10" s="46"/>
      <c r="AC10" s="46"/>
      <c r="AD10" s="51">
        <f>データ!R6</f>
        <v>2651</v>
      </c>
      <c r="AE10" s="51"/>
      <c r="AF10" s="51"/>
      <c r="AG10" s="51"/>
      <c r="AH10" s="51"/>
      <c r="AI10" s="51"/>
      <c r="AJ10" s="51"/>
      <c r="AK10" s="2"/>
      <c r="AL10" s="51">
        <f>データ!V6</f>
        <v>493</v>
      </c>
      <c r="AM10" s="51"/>
      <c r="AN10" s="51"/>
      <c r="AO10" s="51"/>
      <c r="AP10" s="51"/>
      <c r="AQ10" s="51"/>
      <c r="AR10" s="51"/>
      <c r="AS10" s="51"/>
      <c r="AT10" s="46">
        <f>データ!W6</f>
        <v>0.28999999999999998</v>
      </c>
      <c r="AU10" s="46"/>
      <c r="AV10" s="46"/>
      <c r="AW10" s="46"/>
      <c r="AX10" s="46"/>
      <c r="AY10" s="46"/>
      <c r="AZ10" s="46"/>
      <c r="BA10" s="46"/>
      <c r="BB10" s="46">
        <f>データ!X6</f>
        <v>1700</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114</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115</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116</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【102.87】</v>
      </c>
      <c r="F85" s="26" t="str">
        <f>データ!AT6</f>
        <v>【76.63】</v>
      </c>
      <c r="G85" s="26" t="str">
        <f>データ!BE6</f>
        <v>【49.61】</v>
      </c>
      <c r="H85" s="26" t="str">
        <f>データ!BP6</f>
        <v>【1,218.70】</v>
      </c>
      <c r="I85" s="26" t="str">
        <f>データ!CA6</f>
        <v>【74.17】</v>
      </c>
      <c r="J85" s="26" t="str">
        <f>データ!CL6</f>
        <v>【218.56】</v>
      </c>
      <c r="K85" s="26" t="str">
        <f>データ!CW6</f>
        <v>【42.86】</v>
      </c>
      <c r="L85" s="26" t="str">
        <f>データ!DH6</f>
        <v>【84.20】</v>
      </c>
      <c r="M85" s="26" t="str">
        <f>データ!DS6</f>
        <v>【25.37】</v>
      </c>
      <c r="N85" s="26" t="str">
        <f>データ!ED6</f>
        <v>【6.20】</v>
      </c>
      <c r="O85" s="26" t="str">
        <f>データ!EO6</f>
        <v>【0.28】</v>
      </c>
    </row>
  </sheetData>
  <sheetProtection algorithmName="SHA-512" hashValue="ciiRfljdoOISW/CIp8lsrXmmoSSsW3fS9x+tB71R7hs/+IPFj+7584/K2n9kal/s5fVfhwlntDbXguUlvJDVuQ==" saltValue="8wCh5a0g7RI1DGZQSjPu/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172014</v>
      </c>
      <c r="D6" s="33">
        <f t="shared" si="3"/>
        <v>46</v>
      </c>
      <c r="E6" s="33">
        <f t="shared" si="3"/>
        <v>17</v>
      </c>
      <c r="F6" s="33">
        <f t="shared" si="3"/>
        <v>4</v>
      </c>
      <c r="G6" s="33">
        <f t="shared" si="3"/>
        <v>0</v>
      </c>
      <c r="H6" s="33" t="str">
        <f t="shared" si="3"/>
        <v>石川県　金沢市</v>
      </c>
      <c r="I6" s="33" t="str">
        <f t="shared" si="3"/>
        <v>法適用</v>
      </c>
      <c r="J6" s="33" t="str">
        <f t="shared" si="3"/>
        <v>下水道事業</v>
      </c>
      <c r="K6" s="33" t="str">
        <f t="shared" si="3"/>
        <v>特定環境保全公共下水道</v>
      </c>
      <c r="L6" s="33" t="str">
        <f t="shared" si="3"/>
        <v>D2</v>
      </c>
      <c r="M6" s="33" t="str">
        <f t="shared" si="3"/>
        <v>自治体職員</v>
      </c>
      <c r="N6" s="34" t="str">
        <f t="shared" si="3"/>
        <v>-</v>
      </c>
      <c r="O6" s="34">
        <f t="shared" si="3"/>
        <v>62.78</v>
      </c>
      <c r="P6" s="34">
        <f t="shared" si="3"/>
        <v>0.11</v>
      </c>
      <c r="Q6" s="34">
        <f t="shared" si="3"/>
        <v>71.739999999999995</v>
      </c>
      <c r="R6" s="34">
        <f t="shared" si="3"/>
        <v>2651</v>
      </c>
      <c r="S6" s="34">
        <f t="shared" si="3"/>
        <v>452220</v>
      </c>
      <c r="T6" s="34">
        <f t="shared" si="3"/>
        <v>468.64</v>
      </c>
      <c r="U6" s="34">
        <f t="shared" si="3"/>
        <v>964.96</v>
      </c>
      <c r="V6" s="34">
        <f t="shared" si="3"/>
        <v>493</v>
      </c>
      <c r="W6" s="34">
        <f t="shared" si="3"/>
        <v>0.28999999999999998</v>
      </c>
      <c r="X6" s="34">
        <f t="shared" si="3"/>
        <v>1700</v>
      </c>
      <c r="Y6" s="35">
        <f>IF(Y7="",NA(),Y7)</f>
        <v>100</v>
      </c>
      <c r="Z6" s="35">
        <f t="shared" ref="Z6:AH6" si="4">IF(Z7="",NA(),Z7)</f>
        <v>100</v>
      </c>
      <c r="AA6" s="35">
        <f t="shared" si="4"/>
        <v>100</v>
      </c>
      <c r="AB6" s="35">
        <f t="shared" si="4"/>
        <v>100</v>
      </c>
      <c r="AC6" s="35">
        <f t="shared" si="4"/>
        <v>100</v>
      </c>
      <c r="AD6" s="35">
        <f t="shared" si="4"/>
        <v>98.32</v>
      </c>
      <c r="AE6" s="35">
        <f t="shared" si="4"/>
        <v>100.85</v>
      </c>
      <c r="AF6" s="35">
        <f t="shared" si="4"/>
        <v>102.13</v>
      </c>
      <c r="AG6" s="35">
        <f t="shared" si="4"/>
        <v>101.72</v>
      </c>
      <c r="AH6" s="35">
        <f t="shared" si="4"/>
        <v>102.73</v>
      </c>
      <c r="AI6" s="34" t="str">
        <f>IF(AI7="","",IF(AI7="-","【-】","【"&amp;SUBSTITUTE(TEXT(AI7,"#,##0.00"),"-","△")&amp;"】"))</f>
        <v>【102.87】</v>
      </c>
      <c r="AJ6" s="34">
        <f>IF(AJ7="",NA(),AJ7)</f>
        <v>0</v>
      </c>
      <c r="AK6" s="34">
        <f t="shared" ref="AK6:AS6" si="5">IF(AK7="",NA(),AK7)</f>
        <v>0</v>
      </c>
      <c r="AL6" s="34">
        <f t="shared" si="5"/>
        <v>0</v>
      </c>
      <c r="AM6" s="34">
        <f t="shared" si="5"/>
        <v>0</v>
      </c>
      <c r="AN6" s="34">
        <f t="shared" si="5"/>
        <v>0</v>
      </c>
      <c r="AO6" s="35">
        <f t="shared" si="5"/>
        <v>201.29</v>
      </c>
      <c r="AP6" s="35">
        <f t="shared" si="5"/>
        <v>110.77</v>
      </c>
      <c r="AQ6" s="35">
        <f t="shared" si="5"/>
        <v>109.51</v>
      </c>
      <c r="AR6" s="35">
        <f t="shared" si="5"/>
        <v>112.88</v>
      </c>
      <c r="AS6" s="35">
        <f t="shared" si="5"/>
        <v>94.97</v>
      </c>
      <c r="AT6" s="34" t="str">
        <f>IF(AT7="","",IF(AT7="-","【-】","【"&amp;SUBSTITUTE(TEXT(AT7,"#,##0.00"),"-","△")&amp;"】"))</f>
        <v>【76.63】</v>
      </c>
      <c r="AU6" s="35">
        <f>IF(AU7="",NA(),AU7)</f>
        <v>726.09</v>
      </c>
      <c r="AV6" s="35">
        <f t="shared" ref="AV6:BD6" si="6">IF(AV7="",NA(),AV7)</f>
        <v>883.53</v>
      </c>
      <c r="AW6" s="35">
        <f t="shared" si="6"/>
        <v>955.68</v>
      </c>
      <c r="AX6" s="35">
        <f t="shared" si="6"/>
        <v>688.56</v>
      </c>
      <c r="AY6" s="35">
        <f t="shared" si="6"/>
        <v>764.32</v>
      </c>
      <c r="AZ6" s="35">
        <f t="shared" si="6"/>
        <v>81.19</v>
      </c>
      <c r="BA6" s="35">
        <f t="shared" si="6"/>
        <v>46.78</v>
      </c>
      <c r="BB6" s="35">
        <f t="shared" si="6"/>
        <v>47.44</v>
      </c>
      <c r="BC6" s="35">
        <f t="shared" si="6"/>
        <v>49.18</v>
      </c>
      <c r="BD6" s="35">
        <f t="shared" si="6"/>
        <v>47.72</v>
      </c>
      <c r="BE6" s="34" t="str">
        <f>IF(BE7="","",IF(BE7="-","【-】","【"&amp;SUBSTITUTE(TEXT(BE7,"#,##0.00"),"-","△")&amp;"】"))</f>
        <v>【49.61】</v>
      </c>
      <c r="BF6" s="35">
        <f>IF(BF7="",NA(),BF7)</f>
        <v>1411.06</v>
      </c>
      <c r="BG6" s="35">
        <f t="shared" ref="BG6:BO6" si="7">IF(BG7="",NA(),BG7)</f>
        <v>1262.03</v>
      </c>
      <c r="BH6" s="35">
        <f t="shared" si="7"/>
        <v>1192.46</v>
      </c>
      <c r="BI6" s="35">
        <f t="shared" si="7"/>
        <v>1192.47</v>
      </c>
      <c r="BJ6" s="35">
        <f t="shared" si="7"/>
        <v>1106.75</v>
      </c>
      <c r="BK6" s="35">
        <f t="shared" si="7"/>
        <v>1673.47</v>
      </c>
      <c r="BL6" s="35">
        <f t="shared" si="7"/>
        <v>1298.9100000000001</v>
      </c>
      <c r="BM6" s="35">
        <f t="shared" si="7"/>
        <v>1243.71</v>
      </c>
      <c r="BN6" s="35">
        <f t="shared" si="7"/>
        <v>1194.1500000000001</v>
      </c>
      <c r="BO6" s="35">
        <f t="shared" si="7"/>
        <v>1206.79</v>
      </c>
      <c r="BP6" s="34" t="str">
        <f>IF(BP7="","",IF(BP7="-","【-】","【"&amp;SUBSTITUTE(TEXT(BP7,"#,##0.00"),"-","△")&amp;"】"))</f>
        <v>【1,218.70】</v>
      </c>
      <c r="BQ6" s="35">
        <f>IF(BQ7="",NA(),BQ7)</f>
        <v>24.58</v>
      </c>
      <c r="BR6" s="35">
        <f t="shared" ref="BR6:BZ6" si="8">IF(BR7="",NA(),BR7)</f>
        <v>28.72</v>
      </c>
      <c r="BS6" s="35">
        <f t="shared" si="8"/>
        <v>42.91</v>
      </c>
      <c r="BT6" s="35">
        <f t="shared" si="8"/>
        <v>42.93</v>
      </c>
      <c r="BU6" s="35">
        <f t="shared" si="8"/>
        <v>50.15</v>
      </c>
      <c r="BV6" s="35">
        <f t="shared" si="8"/>
        <v>49.22</v>
      </c>
      <c r="BW6" s="35">
        <f t="shared" si="8"/>
        <v>69.87</v>
      </c>
      <c r="BX6" s="35">
        <f t="shared" si="8"/>
        <v>74.3</v>
      </c>
      <c r="BY6" s="35">
        <f t="shared" si="8"/>
        <v>72.260000000000005</v>
      </c>
      <c r="BZ6" s="35">
        <f t="shared" si="8"/>
        <v>71.84</v>
      </c>
      <c r="CA6" s="34" t="str">
        <f>IF(CA7="","",IF(CA7="-","【-】","【"&amp;SUBSTITUTE(TEXT(CA7,"#,##0.00"),"-","△")&amp;"】"))</f>
        <v>【74.17】</v>
      </c>
      <c r="CB6" s="35">
        <f>IF(CB7="",NA(),CB7)</f>
        <v>435.08</v>
      </c>
      <c r="CC6" s="35">
        <f t="shared" ref="CC6:CK6" si="9">IF(CC7="",NA(),CC7)</f>
        <v>391.98</v>
      </c>
      <c r="CD6" s="35">
        <f t="shared" si="9"/>
        <v>261.07</v>
      </c>
      <c r="CE6" s="35">
        <f t="shared" si="9"/>
        <v>254.91</v>
      </c>
      <c r="CF6" s="35">
        <f t="shared" si="9"/>
        <v>213.14</v>
      </c>
      <c r="CG6" s="35">
        <f t="shared" si="9"/>
        <v>332.02</v>
      </c>
      <c r="CH6" s="35">
        <f t="shared" si="9"/>
        <v>234.96</v>
      </c>
      <c r="CI6" s="35">
        <f t="shared" si="9"/>
        <v>221.81</v>
      </c>
      <c r="CJ6" s="35">
        <f t="shared" si="9"/>
        <v>230.02</v>
      </c>
      <c r="CK6" s="35">
        <f t="shared" si="9"/>
        <v>228.47</v>
      </c>
      <c r="CL6" s="34" t="str">
        <f>IF(CL7="","",IF(CL7="-","【-】","【"&amp;SUBSTITUTE(TEXT(CL7,"#,##0.00"),"-","△")&amp;"】"))</f>
        <v>【218.56】</v>
      </c>
      <c r="CM6" s="35">
        <f>IF(CM7="",NA(),CM7)</f>
        <v>32</v>
      </c>
      <c r="CN6" s="35">
        <f t="shared" ref="CN6:CV6" si="10">IF(CN7="",NA(),CN7)</f>
        <v>35.07</v>
      </c>
      <c r="CO6" s="35">
        <f t="shared" si="10"/>
        <v>32.270000000000003</v>
      </c>
      <c r="CP6" s="35">
        <f t="shared" si="10"/>
        <v>32.53</v>
      </c>
      <c r="CQ6" s="35">
        <f t="shared" si="10"/>
        <v>32.53</v>
      </c>
      <c r="CR6" s="35">
        <f t="shared" si="10"/>
        <v>36.65</v>
      </c>
      <c r="CS6" s="35">
        <f t="shared" si="10"/>
        <v>42.9</v>
      </c>
      <c r="CT6" s="35">
        <f t="shared" si="10"/>
        <v>43.36</v>
      </c>
      <c r="CU6" s="35">
        <f t="shared" si="10"/>
        <v>42.56</v>
      </c>
      <c r="CV6" s="35">
        <f t="shared" si="10"/>
        <v>42.47</v>
      </c>
      <c r="CW6" s="34" t="str">
        <f>IF(CW7="","",IF(CW7="-","【-】","【"&amp;SUBSTITUTE(TEXT(CW7,"#,##0.00"),"-","△")&amp;"】"))</f>
        <v>【42.86】</v>
      </c>
      <c r="CX6" s="35">
        <f>IF(CX7="",NA(),CX7)</f>
        <v>90.93</v>
      </c>
      <c r="CY6" s="35">
        <f t="shared" ref="CY6:DG6" si="11">IF(CY7="",NA(),CY7)</f>
        <v>91.18</v>
      </c>
      <c r="CZ6" s="35">
        <f t="shared" si="11"/>
        <v>91.35</v>
      </c>
      <c r="DA6" s="35">
        <f t="shared" si="11"/>
        <v>91.47</v>
      </c>
      <c r="DB6" s="35">
        <f t="shared" si="11"/>
        <v>92.29</v>
      </c>
      <c r="DC6" s="35">
        <f t="shared" si="11"/>
        <v>68.83</v>
      </c>
      <c r="DD6" s="35">
        <f t="shared" si="11"/>
        <v>83.5</v>
      </c>
      <c r="DE6" s="35">
        <f t="shared" si="11"/>
        <v>83.06</v>
      </c>
      <c r="DF6" s="35">
        <f t="shared" si="11"/>
        <v>83.32</v>
      </c>
      <c r="DG6" s="35">
        <f t="shared" si="11"/>
        <v>83.75</v>
      </c>
      <c r="DH6" s="34" t="str">
        <f>IF(DH7="","",IF(DH7="-","【-】","【"&amp;SUBSTITUTE(TEXT(DH7,"#,##0.00"),"-","△")&amp;"】"))</f>
        <v>【84.20】</v>
      </c>
      <c r="DI6" s="35">
        <f>IF(DI7="",NA(),DI7)</f>
        <v>51.92</v>
      </c>
      <c r="DJ6" s="35">
        <f t="shared" ref="DJ6:DR6" si="12">IF(DJ7="",NA(),DJ7)</f>
        <v>55.55</v>
      </c>
      <c r="DK6" s="35">
        <f t="shared" si="12"/>
        <v>59.19</v>
      </c>
      <c r="DL6" s="35">
        <f t="shared" si="12"/>
        <v>62.83</v>
      </c>
      <c r="DM6" s="35">
        <f t="shared" si="12"/>
        <v>66.34</v>
      </c>
      <c r="DN6" s="35">
        <f t="shared" si="12"/>
        <v>17.72</v>
      </c>
      <c r="DO6" s="35">
        <f t="shared" si="12"/>
        <v>22.77</v>
      </c>
      <c r="DP6" s="35">
        <f t="shared" si="12"/>
        <v>23.93</v>
      </c>
      <c r="DQ6" s="35">
        <f t="shared" si="12"/>
        <v>24.68</v>
      </c>
      <c r="DR6" s="35">
        <f t="shared" si="12"/>
        <v>24.68</v>
      </c>
      <c r="DS6" s="34" t="str">
        <f>IF(DS7="","",IF(DS7="-","【-】","【"&amp;SUBSTITUTE(TEXT(DS7,"#,##0.00"),"-","△")&amp;"】"))</f>
        <v>【25.37】</v>
      </c>
      <c r="DT6" s="34">
        <f>IF(DT7="",NA(),DT7)</f>
        <v>0</v>
      </c>
      <c r="DU6" s="34">
        <f t="shared" ref="DU6:EC6" si="13">IF(DU7="",NA(),DU7)</f>
        <v>0</v>
      </c>
      <c r="DV6" s="34">
        <f t="shared" si="13"/>
        <v>0</v>
      </c>
      <c r="DW6" s="34">
        <f t="shared" si="13"/>
        <v>0</v>
      </c>
      <c r="DX6" s="34">
        <f t="shared" si="13"/>
        <v>0</v>
      </c>
      <c r="DY6" s="34">
        <f t="shared" si="13"/>
        <v>0</v>
      </c>
      <c r="DZ6" s="34">
        <f t="shared" si="13"/>
        <v>0</v>
      </c>
      <c r="EA6" s="34">
        <f t="shared" si="13"/>
        <v>0</v>
      </c>
      <c r="EB6" s="35">
        <f t="shared" si="13"/>
        <v>0.01</v>
      </c>
      <c r="EC6" s="35">
        <f t="shared" si="13"/>
        <v>8.6199999999999992</v>
      </c>
      <c r="ED6" s="34" t="str">
        <f>IF(ED7="","",IF(ED7="-","【-】","【"&amp;SUBSTITUTE(TEXT(ED7,"#,##0.00"),"-","△")&amp;"】"))</f>
        <v>【6.20】</v>
      </c>
      <c r="EE6" s="34">
        <f>IF(EE7="",NA(),EE7)</f>
        <v>0</v>
      </c>
      <c r="EF6" s="34">
        <f t="shared" ref="EF6:EN6" si="14">IF(EF7="",NA(),EF7)</f>
        <v>0</v>
      </c>
      <c r="EG6" s="34">
        <f t="shared" si="14"/>
        <v>0</v>
      </c>
      <c r="EH6" s="34">
        <f t="shared" si="14"/>
        <v>0</v>
      </c>
      <c r="EI6" s="34">
        <f t="shared" si="14"/>
        <v>0</v>
      </c>
      <c r="EJ6" s="35">
        <f t="shared" si="14"/>
        <v>0.26</v>
      </c>
      <c r="EK6" s="35">
        <f t="shared" si="14"/>
        <v>0.09</v>
      </c>
      <c r="EL6" s="35">
        <f t="shared" si="14"/>
        <v>0.09</v>
      </c>
      <c r="EM6" s="35">
        <f t="shared" si="14"/>
        <v>0.13</v>
      </c>
      <c r="EN6" s="35">
        <f t="shared" si="14"/>
        <v>0.36</v>
      </c>
      <c r="EO6" s="34" t="str">
        <f>IF(EO7="","",IF(EO7="-","【-】","【"&amp;SUBSTITUTE(TEXT(EO7,"#,##0.00"),"-","△")&amp;"】"))</f>
        <v>【0.28】</v>
      </c>
    </row>
    <row r="7" spans="1:148" s="36" customFormat="1" x14ac:dyDescent="0.15">
      <c r="A7" s="28"/>
      <c r="B7" s="37">
        <v>2019</v>
      </c>
      <c r="C7" s="37">
        <v>172014</v>
      </c>
      <c r="D7" s="37">
        <v>46</v>
      </c>
      <c r="E7" s="37">
        <v>17</v>
      </c>
      <c r="F7" s="37">
        <v>4</v>
      </c>
      <c r="G7" s="37">
        <v>0</v>
      </c>
      <c r="H7" s="37" t="s">
        <v>96</v>
      </c>
      <c r="I7" s="37" t="s">
        <v>97</v>
      </c>
      <c r="J7" s="37" t="s">
        <v>98</v>
      </c>
      <c r="K7" s="37" t="s">
        <v>99</v>
      </c>
      <c r="L7" s="37" t="s">
        <v>100</v>
      </c>
      <c r="M7" s="37" t="s">
        <v>101</v>
      </c>
      <c r="N7" s="38" t="s">
        <v>102</v>
      </c>
      <c r="O7" s="38">
        <v>62.78</v>
      </c>
      <c r="P7" s="38">
        <v>0.11</v>
      </c>
      <c r="Q7" s="38">
        <v>71.739999999999995</v>
      </c>
      <c r="R7" s="38">
        <v>2651</v>
      </c>
      <c r="S7" s="38">
        <v>452220</v>
      </c>
      <c r="T7" s="38">
        <v>468.64</v>
      </c>
      <c r="U7" s="38">
        <v>964.96</v>
      </c>
      <c r="V7" s="38">
        <v>493</v>
      </c>
      <c r="W7" s="38">
        <v>0.28999999999999998</v>
      </c>
      <c r="X7" s="38">
        <v>1700</v>
      </c>
      <c r="Y7" s="38">
        <v>100</v>
      </c>
      <c r="Z7" s="38">
        <v>100</v>
      </c>
      <c r="AA7" s="38">
        <v>100</v>
      </c>
      <c r="AB7" s="38">
        <v>100</v>
      </c>
      <c r="AC7" s="38">
        <v>100</v>
      </c>
      <c r="AD7" s="38">
        <v>98.32</v>
      </c>
      <c r="AE7" s="38">
        <v>100.85</v>
      </c>
      <c r="AF7" s="38">
        <v>102.13</v>
      </c>
      <c r="AG7" s="38">
        <v>101.72</v>
      </c>
      <c r="AH7" s="38">
        <v>102.73</v>
      </c>
      <c r="AI7" s="38">
        <v>102.87</v>
      </c>
      <c r="AJ7" s="38">
        <v>0</v>
      </c>
      <c r="AK7" s="38">
        <v>0</v>
      </c>
      <c r="AL7" s="38">
        <v>0</v>
      </c>
      <c r="AM7" s="38">
        <v>0</v>
      </c>
      <c r="AN7" s="38">
        <v>0</v>
      </c>
      <c r="AO7" s="38">
        <v>201.29</v>
      </c>
      <c r="AP7" s="38">
        <v>110.77</v>
      </c>
      <c r="AQ7" s="38">
        <v>109.51</v>
      </c>
      <c r="AR7" s="38">
        <v>112.88</v>
      </c>
      <c r="AS7" s="38">
        <v>94.97</v>
      </c>
      <c r="AT7" s="38">
        <v>76.63</v>
      </c>
      <c r="AU7" s="38">
        <v>726.09</v>
      </c>
      <c r="AV7" s="38">
        <v>883.53</v>
      </c>
      <c r="AW7" s="38">
        <v>955.68</v>
      </c>
      <c r="AX7" s="38">
        <v>688.56</v>
      </c>
      <c r="AY7" s="38">
        <v>764.32</v>
      </c>
      <c r="AZ7" s="38">
        <v>81.19</v>
      </c>
      <c r="BA7" s="38">
        <v>46.78</v>
      </c>
      <c r="BB7" s="38">
        <v>47.44</v>
      </c>
      <c r="BC7" s="38">
        <v>49.18</v>
      </c>
      <c r="BD7" s="38">
        <v>47.72</v>
      </c>
      <c r="BE7" s="38">
        <v>49.61</v>
      </c>
      <c r="BF7" s="38">
        <v>1411.06</v>
      </c>
      <c r="BG7" s="38">
        <v>1262.03</v>
      </c>
      <c r="BH7" s="38">
        <v>1192.46</v>
      </c>
      <c r="BI7" s="38">
        <v>1192.47</v>
      </c>
      <c r="BJ7" s="38">
        <v>1106.75</v>
      </c>
      <c r="BK7" s="38">
        <v>1673.47</v>
      </c>
      <c r="BL7" s="38">
        <v>1298.9100000000001</v>
      </c>
      <c r="BM7" s="38">
        <v>1243.71</v>
      </c>
      <c r="BN7" s="38">
        <v>1194.1500000000001</v>
      </c>
      <c r="BO7" s="38">
        <v>1206.79</v>
      </c>
      <c r="BP7" s="38">
        <v>1218.7</v>
      </c>
      <c r="BQ7" s="38">
        <v>24.58</v>
      </c>
      <c r="BR7" s="38">
        <v>28.72</v>
      </c>
      <c r="BS7" s="38">
        <v>42.91</v>
      </c>
      <c r="BT7" s="38">
        <v>42.93</v>
      </c>
      <c r="BU7" s="38">
        <v>50.15</v>
      </c>
      <c r="BV7" s="38">
        <v>49.22</v>
      </c>
      <c r="BW7" s="38">
        <v>69.87</v>
      </c>
      <c r="BX7" s="38">
        <v>74.3</v>
      </c>
      <c r="BY7" s="38">
        <v>72.260000000000005</v>
      </c>
      <c r="BZ7" s="38">
        <v>71.84</v>
      </c>
      <c r="CA7" s="38">
        <v>74.17</v>
      </c>
      <c r="CB7" s="38">
        <v>435.08</v>
      </c>
      <c r="CC7" s="38">
        <v>391.98</v>
      </c>
      <c r="CD7" s="38">
        <v>261.07</v>
      </c>
      <c r="CE7" s="38">
        <v>254.91</v>
      </c>
      <c r="CF7" s="38">
        <v>213.14</v>
      </c>
      <c r="CG7" s="38">
        <v>332.02</v>
      </c>
      <c r="CH7" s="38">
        <v>234.96</v>
      </c>
      <c r="CI7" s="38">
        <v>221.81</v>
      </c>
      <c r="CJ7" s="38">
        <v>230.02</v>
      </c>
      <c r="CK7" s="38">
        <v>228.47</v>
      </c>
      <c r="CL7" s="38">
        <v>218.56</v>
      </c>
      <c r="CM7" s="38">
        <v>32</v>
      </c>
      <c r="CN7" s="38">
        <v>35.07</v>
      </c>
      <c r="CO7" s="38">
        <v>32.270000000000003</v>
      </c>
      <c r="CP7" s="38">
        <v>32.53</v>
      </c>
      <c r="CQ7" s="38">
        <v>32.53</v>
      </c>
      <c r="CR7" s="38">
        <v>36.65</v>
      </c>
      <c r="CS7" s="38">
        <v>42.9</v>
      </c>
      <c r="CT7" s="38">
        <v>43.36</v>
      </c>
      <c r="CU7" s="38">
        <v>42.56</v>
      </c>
      <c r="CV7" s="38">
        <v>42.47</v>
      </c>
      <c r="CW7" s="38">
        <v>42.86</v>
      </c>
      <c r="CX7" s="38">
        <v>90.93</v>
      </c>
      <c r="CY7" s="38">
        <v>91.18</v>
      </c>
      <c r="CZ7" s="38">
        <v>91.35</v>
      </c>
      <c r="DA7" s="38">
        <v>91.47</v>
      </c>
      <c r="DB7" s="38">
        <v>92.29</v>
      </c>
      <c r="DC7" s="38">
        <v>68.83</v>
      </c>
      <c r="DD7" s="38">
        <v>83.5</v>
      </c>
      <c r="DE7" s="38">
        <v>83.06</v>
      </c>
      <c r="DF7" s="38">
        <v>83.32</v>
      </c>
      <c r="DG7" s="38">
        <v>83.75</v>
      </c>
      <c r="DH7" s="38">
        <v>84.2</v>
      </c>
      <c r="DI7" s="38">
        <v>51.92</v>
      </c>
      <c r="DJ7" s="38">
        <v>55.55</v>
      </c>
      <c r="DK7" s="38">
        <v>59.19</v>
      </c>
      <c r="DL7" s="38">
        <v>62.83</v>
      </c>
      <c r="DM7" s="38">
        <v>66.34</v>
      </c>
      <c r="DN7" s="38">
        <v>17.72</v>
      </c>
      <c r="DO7" s="38">
        <v>22.77</v>
      </c>
      <c r="DP7" s="38">
        <v>23.93</v>
      </c>
      <c r="DQ7" s="38">
        <v>24.68</v>
      </c>
      <c r="DR7" s="38">
        <v>24.68</v>
      </c>
      <c r="DS7" s="38">
        <v>25.37</v>
      </c>
      <c r="DT7" s="38">
        <v>0</v>
      </c>
      <c r="DU7" s="38">
        <v>0</v>
      </c>
      <c r="DV7" s="38">
        <v>0</v>
      </c>
      <c r="DW7" s="38">
        <v>0</v>
      </c>
      <c r="DX7" s="38">
        <v>0</v>
      </c>
      <c r="DY7" s="38">
        <v>0</v>
      </c>
      <c r="DZ7" s="38">
        <v>0</v>
      </c>
      <c r="EA7" s="38">
        <v>0</v>
      </c>
      <c r="EB7" s="38">
        <v>0.01</v>
      </c>
      <c r="EC7" s="38">
        <v>8.6199999999999992</v>
      </c>
      <c r="ED7" s="38">
        <v>6.2</v>
      </c>
      <c r="EE7" s="38">
        <v>0</v>
      </c>
      <c r="EF7" s="38">
        <v>0</v>
      </c>
      <c r="EG7" s="38">
        <v>0</v>
      </c>
      <c r="EH7" s="38">
        <v>0</v>
      </c>
      <c r="EI7" s="38">
        <v>0</v>
      </c>
      <c r="EJ7" s="38">
        <v>0.26</v>
      </c>
      <c r="EK7" s="38">
        <v>0.09</v>
      </c>
      <c r="EL7" s="38">
        <v>0.09</v>
      </c>
      <c r="EM7" s="38">
        <v>0.13</v>
      </c>
      <c r="EN7" s="38">
        <v>0.36</v>
      </c>
      <c r="EO7" s="38">
        <v>0.28000000000000003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110</v>
      </c>
      <c r="D13" t="s">
        <v>111</v>
      </c>
      <c r="E13" t="s">
        <v>110</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2020-12-04T02:32:38Z</dcterms:created>
  <dcterms:modified xsi:type="dcterms:W3CDTF">2021-02-08T06:24:18Z</dcterms:modified>
  <cp:category/>
</cp:coreProperties>
</file>