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1金沢市\"/>
    </mc:Choice>
  </mc:AlternateContent>
  <workbookProtection workbookAlgorithmName="SHA-512" workbookHashValue="ys6iPQNKM09/n/pcfPjStmOYBv0GMEy5AXJSdK7SoQg6qX+CxA0WOp+D/cqCvbLnpQhAM1ezq7eFJr1rOMEUEQ==" workbookSaltValue="ejW/ynBO44KKKhEivLaHhQ=="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<sst xmlns="http://schemas.openxmlformats.org/spreadsheetml/2006/main" count="297" uniqueCount="115">
  <si>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</si>
  <si>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</si>
  <si>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</si>
  <si>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</si>
  <si>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</si>
  <si>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</si>
  <si>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</si>
  <si>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</si>
  <si>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</si>
  <si>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</si>
  <si>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</si>
  <si>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</si>
  <si>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</si>
  <si>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</si>
  <si>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</si>
  <si>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</si>
  <si>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</si>
  <si>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</si>
  <si>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</si>
  <si>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</si>
  <si>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</si>
  <si>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</si>
  <si>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</si>
  <si>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</si>
  <si>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</si>
  <si>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</si>
  <si>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</si>
  <si>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</si>
  <si>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</si>
  <si>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</si>
  <si>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</si>
  <si>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</si>
  <si>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</si>
  <si>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</si>
  <si>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</si>
  <si>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</si>
  <si>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</si>
  <si>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</si>
  <si>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</si>
  <si>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</si>
  <si>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</si>
  <si>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</si>
  <si>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</si>
  <si>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</si>
  <si>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</si>
  <si>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</si>
  <si>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</si>
  <si>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</si>
  <si>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</si>
  <si>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</si>
  <si>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</si>
  <si>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</si>
  <si>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</si>
  <si>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</si>
  <si>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</si>
  <si>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</si>
  <si>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</si>
  <si>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</si>
  <si>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</si>
  <si>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</si>
  <si>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</si>
  <si>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</si>
  <si>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</si>
  <si>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</si>
  <si>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</si>
  <si>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</si>
  <si>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</si>
  <si>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</si>
  <si>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</si>
  <si>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</si>
  <si>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</si>
  <si>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</si>
  <si>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</si>
  <si>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</si>
  <si>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</si>
  <si>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</si>
  <si>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</si>
  <si>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</si>
  <si>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</si>
  <si>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</si>
  <si>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</si>
  <si>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</si>
  <si>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</si>
  <si>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</si>
  <si>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</si>
  <si>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</si>
  <si>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</si>
  <si>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</si>
  <si>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</si>
  <si>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</si>
  <si>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</si>
  <si>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</si>
  <si>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</si>
  <si>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</si>
  <si>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</si>
  <si>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</si>
  <si>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</si>
  <si>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</si>
  <si>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</si>
  <si>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</si>
  <si>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</si>
  <si>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</si>
  <si>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</si>
  <si>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</si>
  <si>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</si>
  <si>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</si>
  <si>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</si>
  <si>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</si>
  <si>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</si>
  <si>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</si>
  <si>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</si>
  <si>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</si>
  <si>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市内の３地区を対象とした下水道事業である。流動比率と企業債現在高については３処理区を有しているため類似団体よりも劣った数値となっている。これを改善するため今後処理区の統合を検討し、経営の改善を推進する計画である。</t>
    <phoneticPr fontId="4"/>
  </si>
  <si>
    <t>　小規模集合排水処理施設は３施設あり、最も古いところでは平成１０年度に供用を開始している。経年劣化等の進行に対しては、適切かつ迅速に修繕等を行っている。　管渠については現在耐用年数を超えたものはなく今後も、事業の規模を考慮しつつ、効率的な更新に努めていく。</t>
    <phoneticPr fontId="4"/>
  </si>
  <si>
    <t>　世帯人数の減や節水型家電の普及に伴い、料金収入は減少傾向にある。また、処理施設は今後の改築更新費用および維持管理費用の増大が課題となっている。 持続可能な生活排水処理の維持のため、今後処理施設の統合・廃止を進め、改修・更新費用の縮減に努めていく。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</si>
</sst>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D0-4D80-9511-6BECE60B7F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0D0-4D80-9511-6BECE60B7F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29.59</c:v>
                </c:pt>
                <c:pt idx="4">
                  <c:v>27.55</c:v>
                </c:pt>
              </c:numCache>
            </c:numRef>
          </c:val>
          <c:extLst>
            <c:ext xmlns:c16="http://schemas.microsoft.com/office/drawing/2014/chart" uri="{C3380CC4-5D6E-409C-BE32-E72D297353CC}">
              <c16:uniqueId val="{00000000-71DC-41EF-B006-4D3BB051A4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35.340000000000003</c:v>
                </c:pt>
                <c:pt idx="4">
                  <c:v>34.68</c:v>
                </c:pt>
              </c:numCache>
            </c:numRef>
          </c:val>
          <c:smooth val="0"/>
          <c:extLst>
            <c:ext xmlns:c16="http://schemas.microsoft.com/office/drawing/2014/chart" uri="{C3380CC4-5D6E-409C-BE32-E72D297353CC}">
              <c16:uniqueId val="{00000001-71DC-41EF-B006-4D3BB051A4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92.04</c:v>
                </c:pt>
                <c:pt idx="4">
                  <c:v>94.07</c:v>
                </c:pt>
              </c:numCache>
            </c:numRef>
          </c:val>
          <c:extLst>
            <c:ext xmlns:c16="http://schemas.microsoft.com/office/drawing/2014/chart" uri="{C3380CC4-5D6E-409C-BE32-E72D297353CC}">
              <c16:uniqueId val="{00000000-0C32-4EB3-98DC-15571D0C58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91.52</c:v>
                </c:pt>
                <c:pt idx="4">
                  <c:v>90.33</c:v>
                </c:pt>
              </c:numCache>
            </c:numRef>
          </c:val>
          <c:smooth val="0"/>
          <c:extLst>
            <c:ext xmlns:c16="http://schemas.microsoft.com/office/drawing/2014/chart" uri="{C3380CC4-5D6E-409C-BE32-E72D297353CC}">
              <c16:uniqueId val="{00000001-0C32-4EB3-98DC-15571D0C58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4638-44A5-AB70-2DC75481D8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91.26</c:v>
                </c:pt>
                <c:pt idx="4">
                  <c:v>99.2</c:v>
                </c:pt>
              </c:numCache>
            </c:numRef>
          </c:val>
          <c:smooth val="0"/>
          <c:extLst>
            <c:ext xmlns:c16="http://schemas.microsoft.com/office/drawing/2014/chart" uri="{C3380CC4-5D6E-409C-BE32-E72D297353CC}">
              <c16:uniqueId val="{00000001-4638-44A5-AB70-2DC75481D8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3.11</c:v>
                </c:pt>
                <c:pt idx="4">
                  <c:v>5.98</c:v>
                </c:pt>
              </c:numCache>
            </c:numRef>
          </c:val>
          <c:extLst>
            <c:ext xmlns:c16="http://schemas.microsoft.com/office/drawing/2014/chart" uri="{C3380CC4-5D6E-409C-BE32-E72D297353CC}">
              <c16:uniqueId val="{00000000-0836-4984-95B6-3D734A7124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30.28</c:v>
                </c:pt>
                <c:pt idx="4">
                  <c:v>31</c:v>
                </c:pt>
              </c:numCache>
            </c:numRef>
          </c:val>
          <c:smooth val="0"/>
          <c:extLst>
            <c:ext xmlns:c16="http://schemas.microsoft.com/office/drawing/2014/chart" uri="{C3380CC4-5D6E-409C-BE32-E72D297353CC}">
              <c16:uniqueId val="{00000001-0836-4984-95B6-3D734A7124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39-473B-82C0-B1E4E77D32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39-473B-82C0-B1E4E77D32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63-4D55-99DC-F704918D87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1597.09</c:v>
                </c:pt>
                <c:pt idx="4">
                  <c:v>1500.46</c:v>
                </c:pt>
              </c:numCache>
            </c:numRef>
          </c:val>
          <c:smooth val="0"/>
          <c:extLst>
            <c:ext xmlns:c16="http://schemas.microsoft.com/office/drawing/2014/chart" uri="{C3380CC4-5D6E-409C-BE32-E72D297353CC}">
              <c16:uniqueId val="{00000001-2C63-4D55-99DC-F704918D87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16.760000000000002</c:v>
                </c:pt>
                <c:pt idx="4">
                  <c:v>20.100000000000001</c:v>
                </c:pt>
              </c:numCache>
            </c:numRef>
          </c:val>
          <c:extLst>
            <c:ext xmlns:c16="http://schemas.microsoft.com/office/drawing/2014/chart" uri="{C3380CC4-5D6E-409C-BE32-E72D297353CC}">
              <c16:uniqueId val="{00000000-1CAE-40B5-9216-EDEF95A05B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88.56</c:v>
                </c:pt>
                <c:pt idx="4">
                  <c:v>81.260000000000005</c:v>
                </c:pt>
              </c:numCache>
            </c:numRef>
          </c:val>
          <c:smooth val="0"/>
          <c:extLst>
            <c:ext xmlns:c16="http://schemas.microsoft.com/office/drawing/2014/chart" uri="{C3380CC4-5D6E-409C-BE32-E72D297353CC}">
              <c16:uniqueId val="{00000001-1CAE-40B5-9216-EDEF95A05B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8292.5400000000009</c:v>
                </c:pt>
                <c:pt idx="4">
                  <c:v>7570.17</c:v>
                </c:pt>
              </c:numCache>
            </c:numRef>
          </c:val>
          <c:extLst>
            <c:ext xmlns:c16="http://schemas.microsoft.com/office/drawing/2014/chart" uri="{C3380CC4-5D6E-409C-BE32-E72D297353CC}">
              <c16:uniqueId val="{00000000-C675-4507-84B4-36AE2C2E46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1837.88</c:v>
                </c:pt>
                <c:pt idx="4">
                  <c:v>1748.51</c:v>
                </c:pt>
              </c:numCache>
            </c:numRef>
          </c:val>
          <c:smooth val="0"/>
          <c:extLst>
            <c:ext xmlns:c16="http://schemas.microsoft.com/office/drawing/2014/chart" uri="{C3380CC4-5D6E-409C-BE32-E72D297353CC}">
              <c16:uniqueId val="{00000001-C675-4507-84B4-36AE2C2E46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23.41</c:v>
                </c:pt>
                <c:pt idx="4">
                  <c:v>26.76</c:v>
                </c:pt>
              </c:numCache>
            </c:numRef>
          </c:val>
          <c:extLst>
            <c:ext xmlns:c16="http://schemas.microsoft.com/office/drawing/2014/chart" uri="{C3380CC4-5D6E-409C-BE32-E72D297353CC}">
              <c16:uniqueId val="{00000000-BFC0-4745-8929-1BAAEA4CF1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35.03</c:v>
                </c:pt>
                <c:pt idx="4">
                  <c:v>34.99</c:v>
                </c:pt>
              </c:numCache>
            </c:numRef>
          </c:val>
          <c:smooth val="0"/>
          <c:extLst>
            <c:ext xmlns:c16="http://schemas.microsoft.com/office/drawing/2014/chart" uri="{C3380CC4-5D6E-409C-BE32-E72D297353CC}">
              <c16:uniqueId val="{00000001-BFC0-4745-8929-1BAAEA4CF1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553.35</c:v>
                </c:pt>
                <c:pt idx="4">
                  <c:v>492.4</c:v>
                </c:pt>
              </c:numCache>
            </c:numRef>
          </c:val>
          <c:extLst>
            <c:ext xmlns:c16="http://schemas.microsoft.com/office/drawing/2014/chart" uri="{C3380CC4-5D6E-409C-BE32-E72D297353CC}">
              <c16:uniqueId val="{00000000-2257-4CE5-9C96-7591B5E365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525.22</c:v>
                </c:pt>
                <c:pt idx="4">
                  <c:v>520.91999999999996</c:v>
                </c:pt>
              </c:numCache>
            </c:numRef>
          </c:val>
          <c:smooth val="0"/>
          <c:extLst>
            <c:ext xmlns:c16="http://schemas.microsoft.com/office/drawing/2014/chart" uri="{C3380CC4-5D6E-409C-BE32-E72D297353CC}">
              <c16:uniqueId val="{00000001-2257-4CE5-9C96-7591B5E365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自治体職員</v>
      </c>
      <c r="AE8" s="50"/>
      <c r="AF8" s="50"/>
      <c r="AG8" s="50"/>
      <c r="AH8" s="50"/>
      <c r="AI8" s="50"/>
      <c r="AJ8" s="50"/>
      <c r="AK8" s="3"/>
      <c r="AL8" s="51">
        <f>データ!S6</f>
        <v>452220</v>
      </c>
      <c r="AM8" s="51"/>
      <c r="AN8" s="51"/>
      <c r="AO8" s="51"/>
      <c r="AP8" s="51"/>
      <c r="AQ8" s="51"/>
      <c r="AR8" s="51"/>
      <c r="AS8" s="51"/>
      <c r="AT8" s="46">
        <f>データ!T6</f>
        <v>468.64</v>
      </c>
      <c r="AU8" s="46"/>
      <c r="AV8" s="46"/>
      <c r="AW8" s="46"/>
      <c r="AX8" s="46"/>
      <c r="AY8" s="46"/>
      <c r="AZ8" s="46"/>
      <c r="BA8" s="46"/>
      <c r="BB8" s="46">
        <f>データ!U6</f>
        <v>964.96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35.049999999999997</v>
      </c>
      <c r="J10" s="46"/>
      <c r="K10" s="46"/>
      <c r="L10" s="46"/>
      <c r="M10" s="46"/>
      <c r="N10" s="46"/>
      <c r="O10" s="46"/>
      <c r="P10" s="46">
        <f>データ!P6</f>
        <v>0.03</v>
      </c>
      <c r="Q10" s="46"/>
      <c r="R10" s="46"/>
      <c r="S10" s="46"/>
      <c r="T10" s="46"/>
      <c r="U10" s="46"/>
      <c r="V10" s="46"/>
      <c r="W10" s="46">
        <f>データ!Q6</f>
        <v>92.58</v>
      </c>
      <c r="X10" s="46"/>
      <c r="Y10" s="46"/>
      <c r="Z10" s="46"/>
      <c r="AA10" s="46"/>
      <c r="AB10" s="46"/>
      <c r="AC10" s="46"/>
      <c r="AD10" s="51">
        <f>データ!R6</f>
        <v>2651</v>
      </c>
      <c r="AE10" s="51"/>
      <c r="AF10" s="51"/>
      <c r="AG10" s="51"/>
      <c r="AH10" s="51"/>
      <c r="AI10" s="51"/>
      <c r="AJ10" s="51"/>
      <c r="AK10" s="2"/>
      <c r="AL10" s="51">
        <f>データ!V6</f>
        <v>135</v>
      </c>
      <c r="AM10" s="51"/>
      <c r="AN10" s="51"/>
      <c r="AO10" s="51"/>
      <c r="AP10" s="51"/>
      <c r="AQ10" s="51"/>
      <c r="AR10" s="51"/>
      <c r="AS10" s="51"/>
      <c r="AT10" s="46">
        <f>データ!W6</f>
        <v>0.15</v>
      </c>
      <c r="AU10" s="46"/>
      <c r="AV10" s="46"/>
      <c r="AW10" s="46"/>
      <c r="AX10" s="46"/>
      <c r="AY10" s="46"/>
      <c r="AZ10" s="46"/>
      <c r="BA10" s="46"/>
      <c r="BB10" s="46">
        <f>データ!X6</f>
        <v>900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U2ksuNjioJNb9i+bhfHpxVtNEw25NMLEesAAt9kyh3ifMneMIRz+qZ3gHDubz4KFFyHTh24JCJdKdThlLEATyw==" saltValue="/chWkd9iw4L6zd7+Fsw28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172014</v>
      </c>
      <c r="D6" s="33">
        <f t="shared" si="3"/>
        <v>46</v>
      </c>
      <c r="E6" s="33">
        <f t="shared" si="3"/>
        <v>17</v>
      </c>
      <c r="F6" s="33">
        <f t="shared" si="3"/>
        <v>9</v>
      </c>
      <c r="G6" s="33">
        <f t="shared" si="3"/>
        <v>0</v>
      </c>
      <c r="H6" s="33" t="str">
        <f t="shared" si="3"/>
        <v>石川県　金沢市</v>
      </c>
      <c r="I6" s="33" t="str">
        <f t="shared" si="3"/>
        <v>法適用</v>
      </c>
      <c r="J6" s="33" t="str">
        <f t="shared" si="3"/>
        <v>下水道事業</v>
      </c>
      <c r="K6" s="33" t="str">
        <f t="shared" si="3"/>
        <v>小規模集合排水処理</v>
      </c>
      <c r="L6" s="33" t="str">
        <f t="shared" si="3"/>
        <v>I2</v>
      </c>
      <c r="M6" s="33" t="str">
        <f t="shared" si="3"/>
        <v>自治体職員</v>
      </c>
      <c r="N6" s="34" t="str">
        <f t="shared" si="3"/>
        <v>-</v>
      </c>
      <c r="O6" s="34">
        <f t="shared" si="3"/>
        <v>35.049999999999997</v>
      </c>
      <c r="P6" s="34">
        <f t="shared" si="3"/>
        <v>0.03</v>
      </c>
      <c r="Q6" s="34">
        <f t="shared" si="3"/>
        <v>92.58</v>
      </c>
      <c r="R6" s="34">
        <f t="shared" si="3"/>
        <v>2651</v>
      </c>
      <c r="S6" s="34">
        <f t="shared" si="3"/>
        <v>452220</v>
      </c>
      <c r="T6" s="34">
        <f t="shared" si="3"/>
        <v>468.64</v>
      </c>
      <c r="U6" s="34">
        <f t="shared" si="3"/>
        <v>964.96</v>
      </c>
      <c r="V6" s="34">
        <f t="shared" si="3"/>
        <v>135</v>
      </c>
      <c r="W6" s="34">
        <f t="shared" si="3"/>
        <v>0.15</v>
      </c>
      <c r="X6" s="34">
        <f t="shared" si="3"/>
        <v>900</v>
      </c>
      <c r="Y6" s="35" t="str">
        <f>IF(Y7="",NA(),Y7)</f>
        <v>-</v>
      </c>
      <c r="Z6" s="35" t="str">
        <f t="shared" ref="Z6:AH6" si="4">IF(Z7="",NA(),Z7)</f>
        <v>-</v>
      </c>
      <c r="AA6" s="35" t="str">
        <f t="shared" si="4"/>
        <v>-</v>
      </c>
      <c r="AB6" s="35">
        <f t="shared" si="4"/>
        <v>100</v>
      </c>
      <c r="AC6" s="35">
        <f t="shared" si="4"/>
        <v>100</v>
      </c>
      <c r="AD6" s="35" t="str">
        <f t="shared" si="4"/>
        <v>-</v>
      </c>
      <c r="AE6" s="35" t="str">
        <f t="shared" si="4"/>
        <v>-</v>
      </c>
      <c r="AF6" s="35" t="str">
        <f t="shared" si="4"/>
        <v>-</v>
      </c>
      <c r="AG6" s="35">
        <f t="shared" si="4"/>
        <v>91.26</v>
      </c>
      <c r="AH6" s="35">
        <f t="shared" si="4"/>
        <v>99.2</v>
      </c>
      <c r="AI6" s="34" t="str">
        <f>IF(AI7="","",IF(AI7="-","【-】","【"&amp;SUBSTITUTE(TEXT(AI7,"#,##0.00"),"-","△")&amp;"】"))</f>
        <v>【98.84】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1597.09</v>
      </c>
      <c r="AS6" s="35">
        <f t="shared" si="5"/>
        <v>1500.46</v>
      </c>
      <c r="AT6" s="34" t="str">
        <f>IF(AT7="","",IF(AT7="-","【-】","【"&amp;SUBSTITUTE(TEXT(AT7,"#,##0.00"),"-","△")&amp;"】"))</f>
        <v>【1,399.60】</v>
      </c>
      <c r="AU6" s="35" t="str">
        <f>IF(AU7="",NA(),AU7)</f>
        <v>-</v>
      </c>
      <c r="AV6" s="35" t="str">
        <f t="shared" ref="AV6:BD6" si="6">IF(AV7="",NA(),AV7)</f>
        <v>-</v>
      </c>
      <c r="AW6" s="35" t="str">
        <f t="shared" si="6"/>
        <v>-</v>
      </c>
      <c r="AX6" s="35">
        <f t="shared" si="6"/>
        <v>16.760000000000002</v>
      </c>
      <c r="AY6" s="35">
        <f t="shared" si="6"/>
        <v>20.100000000000001</v>
      </c>
      <c r="AZ6" s="35" t="str">
        <f t="shared" si="6"/>
        <v>-</v>
      </c>
      <c r="BA6" s="35" t="str">
        <f t="shared" si="6"/>
        <v>-</v>
      </c>
      <c r="BB6" s="35" t="str">
        <f t="shared" si="6"/>
        <v>-</v>
      </c>
      <c r="BC6" s="35">
        <f t="shared" si="6"/>
        <v>88.56</v>
      </c>
      <c r="BD6" s="35">
        <f t="shared" si="6"/>
        <v>81.260000000000005</v>
      </c>
      <c r="BE6" s="34" t="str">
        <f>IF(BE7="","",IF(BE7="-","【-】","【"&amp;SUBSTITUTE(TEXT(BE7,"#,##0.00"),"-","△")&amp;"】"))</f>
        <v>【83.42】</v>
      </c>
      <c r="BF6" s="35" t="str">
        <f>IF(BF7="",NA(),BF7)</f>
        <v>-</v>
      </c>
      <c r="BG6" s="35" t="str">
        <f t="shared" ref="BG6:BO6" si="7">IF(BG7="",NA(),BG7)</f>
        <v>-</v>
      </c>
      <c r="BH6" s="35" t="str">
        <f t="shared" si="7"/>
        <v>-</v>
      </c>
      <c r="BI6" s="35">
        <f t="shared" si="7"/>
        <v>8292.5400000000009</v>
      </c>
      <c r="BJ6" s="35">
        <f t="shared" si="7"/>
        <v>7570.17</v>
      </c>
      <c r="BK6" s="35" t="str">
        <f t="shared" si="7"/>
        <v>-</v>
      </c>
      <c r="BL6" s="35" t="str">
        <f t="shared" si="7"/>
        <v>-</v>
      </c>
      <c r="BM6" s="35" t="str">
        <f t="shared" si="7"/>
        <v>-</v>
      </c>
      <c r="BN6" s="35">
        <f t="shared" si="7"/>
        <v>1837.88</v>
      </c>
      <c r="BO6" s="35">
        <f t="shared" si="7"/>
        <v>1748.51</v>
      </c>
      <c r="BP6" s="34" t="str">
        <f>IF(BP7="","",IF(BP7="-","【-】","【"&amp;SUBSTITUTE(TEXT(BP7,"#,##0.00"),"-","△")&amp;"】"))</f>
        <v>【1,682.85】</v>
      </c>
      <c r="BQ6" s="35" t="str">
        <f>IF(BQ7="",NA(),BQ7)</f>
        <v>-</v>
      </c>
      <c r="BR6" s="35" t="str">
        <f t="shared" ref="BR6:BZ6" si="8">IF(BR7="",NA(),BR7)</f>
        <v>-</v>
      </c>
      <c r="BS6" s="35" t="str">
        <f t="shared" si="8"/>
        <v>-</v>
      </c>
      <c r="BT6" s="35">
        <f t="shared" si="8"/>
        <v>23.41</v>
      </c>
      <c r="BU6" s="35">
        <f t="shared" si="8"/>
        <v>26.76</v>
      </c>
      <c r="BV6" s="35" t="str">
        <f t="shared" si="8"/>
        <v>-</v>
      </c>
      <c r="BW6" s="35" t="str">
        <f t="shared" si="8"/>
        <v>-</v>
      </c>
      <c r="BX6" s="35" t="str">
        <f t="shared" si="8"/>
        <v>-</v>
      </c>
      <c r="BY6" s="35">
        <f t="shared" si="8"/>
        <v>35.03</v>
      </c>
      <c r="BZ6" s="35">
        <f t="shared" si="8"/>
        <v>34.99</v>
      </c>
      <c r="CA6" s="34" t="str">
        <f>IF(CA7="","",IF(CA7="-","【-】","【"&amp;SUBSTITUTE(TEXT(CA7,"#,##0.00"),"-","△")&amp;"】"))</f>
        <v>【36.18】</v>
      </c>
      <c r="CB6" s="35" t="str">
        <f>IF(CB7="",NA(),CB7)</f>
        <v>-</v>
      </c>
      <c r="CC6" s="35" t="str">
        <f t="shared" ref="CC6:CK6" si="9">IF(CC7="",NA(),CC7)</f>
        <v>-</v>
      </c>
      <c r="CD6" s="35" t="str">
        <f t="shared" si="9"/>
        <v>-</v>
      </c>
      <c r="CE6" s="35">
        <f t="shared" si="9"/>
        <v>553.35</v>
      </c>
      <c r="CF6" s="35">
        <f t="shared" si="9"/>
        <v>492.4</v>
      </c>
      <c r="CG6" s="35" t="str">
        <f t="shared" si="9"/>
        <v>-</v>
      </c>
      <c r="CH6" s="35" t="str">
        <f t="shared" si="9"/>
        <v>-</v>
      </c>
      <c r="CI6" s="35" t="str">
        <f t="shared" si="9"/>
        <v>-</v>
      </c>
      <c r="CJ6" s="35">
        <f t="shared" si="9"/>
        <v>525.22</v>
      </c>
      <c r="CK6" s="35">
        <f t="shared" si="9"/>
        <v>520.91999999999996</v>
      </c>
      <c r="CL6" s="34" t="str">
        <f>IF(CL7="","",IF(CL7="-","【-】","【"&amp;SUBSTITUTE(TEXT(CL7,"#,##0.00"),"-","△")&amp;"】"))</f>
        <v>【510.14】</v>
      </c>
      <c r="CM6" s="35" t="str">
        <f>IF(CM7="",NA(),CM7)</f>
        <v>-</v>
      </c>
      <c r="CN6" s="35" t="str">
        <f t="shared" ref="CN6:CV6" si="10">IF(CN7="",NA(),CN7)</f>
        <v>-</v>
      </c>
      <c r="CO6" s="35" t="str">
        <f t="shared" si="10"/>
        <v>-</v>
      </c>
      <c r="CP6" s="35">
        <f t="shared" si="10"/>
        <v>29.59</v>
      </c>
      <c r="CQ6" s="35">
        <f t="shared" si="10"/>
        <v>27.55</v>
      </c>
      <c r="CR6" s="35" t="str">
        <f t="shared" si="10"/>
        <v>-</v>
      </c>
      <c r="CS6" s="35" t="str">
        <f t="shared" si="10"/>
        <v>-</v>
      </c>
      <c r="CT6" s="35" t="str">
        <f t="shared" si="10"/>
        <v>-</v>
      </c>
      <c r="CU6" s="35">
        <f t="shared" si="10"/>
        <v>35.340000000000003</v>
      </c>
      <c r="CV6" s="35">
        <f t="shared" si="10"/>
        <v>34.68</v>
      </c>
      <c r="CW6" s="34" t="str">
        <f>IF(CW7="","",IF(CW7="-","【-】","【"&amp;SUBSTITUTE(TEXT(CW7,"#,##0.00"),"-","△")&amp;"】"))</f>
        <v>【35.17】</v>
      </c>
      <c r="CX6" s="35" t="str">
        <f>IF(CX7="",NA(),CX7)</f>
        <v>-</v>
      </c>
      <c r="CY6" s="35" t="str">
        <f t="shared" ref="CY6:DG6" si="11">IF(CY7="",NA(),CY7)</f>
        <v>-</v>
      </c>
      <c r="CZ6" s="35" t="str">
        <f t="shared" si="11"/>
        <v>-</v>
      </c>
      <c r="DA6" s="35">
        <f t="shared" si="11"/>
        <v>92.04</v>
      </c>
      <c r="DB6" s="35">
        <f t="shared" si="11"/>
        <v>94.07</v>
      </c>
      <c r="DC6" s="35" t="str">
        <f t="shared" si="11"/>
        <v>-</v>
      </c>
      <c r="DD6" s="35" t="str">
        <f t="shared" si="11"/>
        <v>-</v>
      </c>
      <c r="DE6" s="35" t="str">
        <f t="shared" si="11"/>
        <v>-</v>
      </c>
      <c r="DF6" s="35">
        <f t="shared" si="11"/>
        <v>91.52</v>
      </c>
      <c r="DG6" s="35">
        <f t="shared" si="11"/>
        <v>90.33</v>
      </c>
      <c r="DH6" s="34" t="str">
        <f>IF(DH7="","",IF(DH7="-","【-】","【"&amp;SUBSTITUTE(TEXT(DH7,"#,##0.00"),"-","△")&amp;"】"))</f>
        <v>【90.15】</v>
      </c>
      <c r="DI6" s="35" t="str">
        <f>IF(DI7="",NA(),DI7)</f>
        <v>-</v>
      </c>
      <c r="DJ6" s="35" t="str">
        <f t="shared" ref="DJ6:DR6" si="12">IF(DJ7="",NA(),DJ7)</f>
        <v>-</v>
      </c>
      <c r="DK6" s="35" t="str">
        <f t="shared" si="12"/>
        <v>-</v>
      </c>
      <c r="DL6" s="35">
        <f t="shared" si="12"/>
        <v>3.11</v>
      </c>
      <c r="DM6" s="35">
        <f t="shared" si="12"/>
        <v>5.98</v>
      </c>
      <c r="DN6" s="35" t="str">
        <f t="shared" si="12"/>
        <v>-</v>
      </c>
      <c r="DO6" s="35" t="str">
        <f t="shared" si="12"/>
        <v>-</v>
      </c>
      <c r="DP6" s="35" t="str">
        <f t="shared" si="12"/>
        <v>-</v>
      </c>
      <c r="DQ6" s="35">
        <f t="shared" si="12"/>
        <v>30.28</v>
      </c>
      <c r="DR6" s="35">
        <f t="shared" si="12"/>
        <v>31</v>
      </c>
      <c r="DS6" s="34" t="str">
        <f>IF(DS7="","",IF(DS7="-","【-】","【"&amp;SUBSTITUTE(TEXT(DS7,"#,##0.00"),"-","△")&amp;"】"))</f>
        <v>【30.43】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172014</v>
      </c>
      <c r="D7" s="37">
        <v>46</v>
      </c>
      <c r="E7" s="37">
        <v>17</v>
      </c>
      <c r="F7" s="37">
        <v>9</v>
      </c>
      <c r="G7" s="37">
        <v>0</v>
      </c>
      <c r="H7" s="37" t="s">
        <v>95</v>
      </c>
      <c r="I7" s="37" t="s">
        <v>96</v>
      </c>
      <c r="J7" s="37" t="s">
        <v>97</v>
      </c>
      <c r="K7" s="37" t="s">
        <v>98</v>
      </c>
      <c r="L7" s="37" t="s">
        <v>99</v>
      </c>
      <c r="M7" s="37" t="s">
        <v>100</v>
      </c>
      <c r="N7" s="38" t="s">
        <v>101</v>
      </c>
      <c r="O7" s="38">
        <v>35.049999999999997</v>
      </c>
      <c r="P7" s="38">
        <v>0.03</v>
      </c>
      <c r="Q7" s="38">
        <v>92.58</v>
      </c>
      <c r="R7" s="38">
        <v>2651</v>
      </c>
      <c r="S7" s="38">
        <v>452220</v>
      </c>
      <c r="T7" s="38">
        <v>468.64</v>
      </c>
      <c r="U7" s="38">
        <v>964.96</v>
      </c>
      <c r="V7" s="38">
        <v>135</v>
      </c>
      <c r="W7" s="38">
        <v>0.15</v>
      </c>
      <c r="X7" s="38">
        <v>900</v>
      </c>
      <c r="Y7" s="38" t="s">
        <v>101</v>
      </c>
      <c r="Z7" s="38" t="s">
        <v>101</v>
      </c>
      <c r="AA7" s="38" t="s">
        <v>101</v>
      </c>
      <c r="AB7" s="38">
        <v>100</v>
      </c>
      <c r="AC7" s="38">
        <v>100</v>
      </c>
      <c r="AD7" s="38" t="s">
        <v>101</v>
      </c>
      <c r="AE7" s="38" t="s">
        <v>101</v>
      </c>
      <c r="AF7" s="38" t="s">
        <v>101</v>
      </c>
      <c r="AG7" s="38">
        <v>91.26</v>
      </c>
      <c r="AH7" s="38">
        <v>99.2</v>
      </c>
      <c r="AI7" s="38">
        <v>98.84</v>
      </c>
      <c r="AJ7" s="38" t="s">
        <v>101</v>
      </c>
      <c r="AK7" s="38" t="s">
        <v>101</v>
      </c>
      <c r="AL7" s="38" t="s">
        <v>101</v>
      </c>
      <c r="AM7" s="38">
        <v>0</v>
      </c>
      <c r="AN7" s="38">
        <v>0</v>
      </c>
      <c r="AO7" s="38" t="s">
        <v>101</v>
      </c>
      <c r="AP7" s="38" t="s">
        <v>101</v>
      </c>
      <c r="AQ7" s="38" t="s">
        <v>101</v>
      </c>
      <c r="AR7" s="38">
        <v>1597.09</v>
      </c>
      <c r="AS7" s="38">
        <v>1500.46</v>
      </c>
      <c r="AT7" s="38">
        <v>1399.6</v>
      </c>
      <c r="AU7" s="38" t="s">
        <v>101</v>
      </c>
      <c r="AV7" s="38" t="s">
        <v>101</v>
      </c>
      <c r="AW7" s="38" t="s">
        <v>101</v>
      </c>
      <c r="AX7" s="38">
        <v>16.760000000000002</v>
      </c>
      <c r="AY7" s="38">
        <v>20.100000000000001</v>
      </c>
      <c r="AZ7" s="38" t="s">
        <v>101</v>
      </c>
      <c r="BA7" s="38" t="s">
        <v>101</v>
      </c>
      <c r="BB7" s="38" t="s">
        <v>101</v>
      </c>
      <c r="BC7" s="38">
        <v>88.56</v>
      </c>
      <c r="BD7" s="38">
        <v>81.260000000000005</v>
      </c>
      <c r="BE7" s="38">
        <v>83.42</v>
      </c>
      <c r="BF7" s="38" t="s">
        <v>101</v>
      </c>
      <c r="BG7" s="38" t="s">
        <v>101</v>
      </c>
      <c r="BH7" s="38" t="s">
        <v>101</v>
      </c>
      <c r="BI7" s="38">
        <v>8292.5400000000009</v>
      </c>
      <c r="BJ7" s="38">
        <v>7570.17</v>
      </c>
      <c r="BK7" s="38" t="s">
        <v>101</v>
      </c>
      <c r="BL7" s="38" t="s">
        <v>101</v>
      </c>
      <c r="BM7" s="38" t="s">
        <v>101</v>
      </c>
      <c r="BN7" s="38">
        <v>1837.88</v>
      </c>
      <c r="BO7" s="38">
        <v>1748.51</v>
      </c>
      <c r="BP7" s="38">
        <v>1682.85</v>
      </c>
      <c r="BQ7" s="38" t="s">
        <v>101</v>
      </c>
      <c r="BR7" s="38" t="s">
        <v>101</v>
      </c>
      <c r="BS7" s="38" t="s">
        <v>101</v>
      </c>
      <c r="BT7" s="38">
        <v>23.41</v>
      </c>
      <c r="BU7" s="38">
        <v>26.76</v>
      </c>
      <c r="BV7" s="38" t="s">
        <v>101</v>
      </c>
      <c r="BW7" s="38" t="s">
        <v>101</v>
      </c>
      <c r="BX7" s="38" t="s">
        <v>101</v>
      </c>
      <c r="BY7" s="38">
        <v>35.03</v>
      </c>
      <c r="BZ7" s="38">
        <v>34.99</v>
      </c>
      <c r="CA7" s="38">
        <v>36.18</v>
      </c>
      <c r="CB7" s="38" t="s">
        <v>101</v>
      </c>
      <c r="CC7" s="38" t="s">
        <v>101</v>
      </c>
      <c r="CD7" s="38" t="s">
        <v>101</v>
      </c>
      <c r="CE7" s="38">
        <v>553.35</v>
      </c>
      <c r="CF7" s="38">
        <v>492.4</v>
      </c>
      <c r="CG7" s="38" t="s">
        <v>101</v>
      </c>
      <c r="CH7" s="38" t="s">
        <v>101</v>
      </c>
      <c r="CI7" s="38" t="s">
        <v>101</v>
      </c>
      <c r="CJ7" s="38">
        <v>525.22</v>
      </c>
      <c r="CK7" s="38">
        <v>520.91999999999996</v>
      </c>
      <c r="CL7" s="38">
        <v>510.14</v>
      </c>
      <c r="CM7" s="38" t="s">
        <v>101</v>
      </c>
      <c r="CN7" s="38" t="s">
        <v>101</v>
      </c>
      <c r="CO7" s="38" t="s">
        <v>101</v>
      </c>
      <c r="CP7" s="38">
        <v>29.59</v>
      </c>
      <c r="CQ7" s="38">
        <v>27.55</v>
      </c>
      <c r="CR7" s="38" t="s">
        <v>101</v>
      </c>
      <c r="CS7" s="38" t="s">
        <v>101</v>
      </c>
      <c r="CT7" s="38" t="s">
        <v>101</v>
      </c>
      <c r="CU7" s="38">
        <v>35.340000000000003</v>
      </c>
      <c r="CV7" s="38">
        <v>34.68</v>
      </c>
      <c r="CW7" s="38">
        <v>35.17</v>
      </c>
      <c r="CX7" s="38" t="s">
        <v>101</v>
      </c>
      <c r="CY7" s="38" t="s">
        <v>101</v>
      </c>
      <c r="CZ7" s="38" t="s">
        <v>101</v>
      </c>
      <c r="DA7" s="38">
        <v>92.04</v>
      </c>
      <c r="DB7" s="38">
        <v>94.07</v>
      </c>
      <c r="DC7" s="38" t="s">
        <v>101</v>
      </c>
      <c r="DD7" s="38" t="s">
        <v>101</v>
      </c>
      <c r="DE7" s="38" t="s">
        <v>101</v>
      </c>
      <c r="DF7" s="38">
        <v>91.52</v>
      </c>
      <c r="DG7" s="38">
        <v>90.33</v>
      </c>
      <c r="DH7" s="38">
        <v>90.15</v>
      </c>
      <c r="DI7" s="38" t="s">
        <v>101</v>
      </c>
      <c r="DJ7" s="38" t="s">
        <v>101</v>
      </c>
      <c r="DK7" s="38" t="s">
        <v>101</v>
      </c>
      <c r="DL7" s="38">
        <v>3.11</v>
      </c>
      <c r="DM7" s="38">
        <v>5.98</v>
      </c>
      <c r="DN7" s="38" t="s">
        <v>101</v>
      </c>
      <c r="DO7" s="38" t="s">
        <v>101</v>
      </c>
      <c r="DP7" s="38" t="s">
        <v>101</v>
      </c>
      <c r="DQ7" s="38">
        <v>30.28</v>
      </c>
      <c r="DR7" s="38">
        <v>31</v>
      </c>
      <c r="DS7" s="38">
        <v>30.43</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2020-12-04T02:39:19Z</dcterms:created>
  <dcterms:modified xsi:type="dcterms:W3CDTF">2021-02-08T06:28:27Z</dcterms:modified>
  <cp:category/>
</cp:coreProperties>
</file>