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5 駐車場\金沢市\"/>
    </mc:Choice>
  </mc:AlternateContent>
  <workbookProtection workbookAlgorithmName="SHA-512" workbookHashValue="FwDopB/VibEluV9zlWzHphLMuJdTyn36m3KwK3YJGE2FCUhW/AyLsLQqgHMcFvUlh9hpOQmMJHEPmAYRFqxSdQ==" workbookSaltValue="d62m0lDTLX05LILcWQcPAA==" workbookSpinCount="100000" lockStructure="1"/>
  <bookViews>
    <workbookView xWindow="0" yWindow="0" windowWidth="2049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IE76" i="4"/>
  <c r="BZ51" i="4"/>
  <c r="GQ30" i="4"/>
  <c r="BZ30" i="4"/>
  <c r="HP76" i="4"/>
  <c r="BG30" i="4"/>
  <c r="AV76" i="4"/>
  <c r="KO51" i="4"/>
  <c r="BG51" i="4"/>
  <c r="FX30" i="4"/>
  <c r="LE76" i="4"/>
  <c r="FX51" i="4"/>
  <c r="KO30" i="4"/>
  <c r="KP76" i="4"/>
  <c r="FE51" i="4"/>
  <c r="HA76" i="4"/>
  <c r="AN51" i="4"/>
  <c r="FE30" i="4"/>
  <c r="AN30" i="4"/>
  <c r="AG76" i="4"/>
  <c r="JV51" i="4"/>
  <c r="JV30" i="4"/>
  <c r="KA76" i="4"/>
  <c r="EL51" i="4"/>
  <c r="JC30" i="4"/>
  <c r="GL76" i="4"/>
  <c r="U51" i="4"/>
  <c r="EL30" i="4"/>
  <c r="JC51" i="4"/>
  <c r="U30" i="4"/>
  <c r="R76"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<sst xmlns="http://schemas.openxmlformats.org/spreadsheetml/2006/main" count="278" uniqueCount="127">
  <si>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</si>
  <si>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</si>
  <si>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</si>
  <si>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</si>
  <si>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</si>
  <si>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</si>
  <si>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</si>
  <si>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</si>
  <si>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</si>
  <si>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</si>
  <si>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</si>
  <si>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</si>
  <si>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</si>
  <si>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</si>
  <si>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</si>
  <si>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</si>
  <si>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</si>
  <si>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</si>
  <si>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</si>
  <si>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</si>
  <si>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</si>
  <si>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</si>
  <si>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</si>
  <si>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</si>
  <si>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</si>
  <si>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</si>
  <si>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</si>
  <si>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</si>
  <si>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</si>
  <si>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</si>
  <si>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</si>
  <si>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</si>
  <si>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</si>
  <si>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</si>
  <si>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</si>
  <si>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</si>
  <si>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</si>
  <si>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</si>
  <si>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</si>
  <si>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</si>
  <si>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</si>
  <si>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</si>
  <si>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</si>
  <si>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</si>
  <si>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</si>
  <si>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</si>
  <si>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</si>
  <si>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</si>
  <si>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</si>
  <si>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</si>
  <si>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</si>
  <si>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</si>
  <si>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</si>
  <si>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</si>
  <si>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</si>
  <si>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</si>
  <si>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</si>
  <si>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</si>
  <si>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</si>
  <si>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</si>
  <si>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</si>
  <si>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</si>
  <si>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</si>
  <si>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</si>
  <si>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</si>
  <si>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</si>
  <si>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</si>
  <si>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</si>
  <si>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</si>
  <si>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</si>
  <si>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</si>
  <si>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</si>
  <si>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</si>
  <si>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</si>
  <si>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</si>
  <si>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</si>
  <si>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</si>
  <si>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</si>
  <si>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</si>
  <si>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</si>
  <si>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</si>
  <si>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</si>
  <si>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</si>
  <si>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</si>
  <si>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</si>
  <si>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</si>
  <si>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</si>
  <si>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</si>
  <si>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</si>
  <si>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</si>
  <si>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</si>
  <si>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</si>
  <si>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</si>
  <si>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</si>
  <si>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</si>
  <si>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</si>
  <si>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</si>
  <si>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</si>
  <si>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</si>
  <si>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</si>
  <si>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</si>
  <si>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</si>
  <si>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</si>
  <si>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</si>
  <si>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</si>
  <si>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石川県　金沢市</t>
  </si>
  <si>
    <t>金沢駅東駐車場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</si>
  <si>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</si>
  <si>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</si>
  <si>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</si>
  <si>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</si>
  <si>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</si>
  <si>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</si>
  <si>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</si>
  <si>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</si>
  <si>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</si>
  <si>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</si>
  <si>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</si>
  <si>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</si>
  <si>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</si>
  <si>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</si>
  <si>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</si>
  <si>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</si>
  <si>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　敷地の地価
　金沢駅周辺では北陸新幹線の開業効果が持続し、地価の上昇が続いている。
⑧　設備投資見込額
　施設及び設備の老朽化の進展により、各所で修繕等が見込まれることから、財源の確保に意を用いながら、長期修繕計画に基づいた適正な維持管理と計画的な更新を着実に行う必要がある。</t>
    <rPh sb="2" eb="4">
      <t>シキチ</t>
    </rPh>
    <rPh sb="5" eb="7">
      <t>チカ</t>
    </rPh>
    <rPh sb="9" eb="12">
      <t>カナザワエキ</t>
    </rPh>
    <rPh sb="12" eb="14">
      <t>シュウヘン</t>
    </rPh>
    <rPh sb="16" eb="18">
      <t>ホクリク</t>
    </rPh>
    <rPh sb="18" eb="21">
      <t>シンカンセン</t>
    </rPh>
    <rPh sb="22" eb="24">
      <t>カイギョウ</t>
    </rPh>
    <rPh sb="24" eb="26">
      <t>コウカ</t>
    </rPh>
    <rPh sb="27" eb="29">
      <t>ジゾク</t>
    </rPh>
    <rPh sb="31" eb="33">
      <t>チカ</t>
    </rPh>
    <rPh sb="34" eb="36">
      <t>ジョウショウ</t>
    </rPh>
    <rPh sb="37" eb="38">
      <t>ツヅ</t>
    </rPh>
    <rPh sb="46" eb="48">
      <t>セツビ</t>
    </rPh>
    <rPh sb="48" eb="50">
      <t>トウシ</t>
    </rPh>
    <rPh sb="50" eb="52">
      <t>ミコミ</t>
    </rPh>
    <rPh sb="52" eb="53">
      <t>ガク</t>
    </rPh>
    <rPh sb="55" eb="57">
      <t>シセツ</t>
    </rPh>
    <rPh sb="57" eb="58">
      <t>オヨ</t>
    </rPh>
    <rPh sb="59" eb="61">
      <t>セツビ</t>
    </rPh>
    <rPh sb="62" eb="65">
      <t>ロウキュウカ</t>
    </rPh>
    <rPh sb="66" eb="68">
      <t>シンテン</t>
    </rPh>
    <rPh sb="72" eb="74">
      <t>カクショ</t>
    </rPh>
    <rPh sb="75" eb="77">
      <t>シュウゼン</t>
    </rPh>
    <rPh sb="77" eb="78">
      <t>トウ</t>
    </rPh>
    <rPh sb="79" eb="81">
      <t>ミコ</t>
    </rPh>
    <rPh sb="89" eb="91">
      <t>ザイゲン</t>
    </rPh>
    <rPh sb="92" eb="94">
      <t>カクホ</t>
    </rPh>
    <rPh sb="95" eb="96">
      <t>イ</t>
    </rPh>
    <rPh sb="97" eb="98">
      <t>モチ</t>
    </rPh>
    <rPh sb="103" eb="105">
      <t>チョウキ</t>
    </rPh>
    <rPh sb="105" eb="107">
      <t>シュウゼン</t>
    </rPh>
    <rPh sb="107" eb="109">
      <t>ケイカク</t>
    </rPh>
    <rPh sb="110" eb="111">
      <t>モト</t>
    </rPh>
    <rPh sb="114" eb="116">
      <t>テキセイ</t>
    </rPh>
    <rPh sb="117" eb="119">
      <t>イジ</t>
    </rPh>
    <rPh sb="119" eb="121">
      <t>カンリ</t>
    </rPh>
    <rPh sb="122" eb="125">
      <t>ケイカクテキ</t>
    </rPh>
    <rPh sb="126" eb="128">
      <t>コウシン</t>
    </rPh>
    <rPh sb="129" eb="131">
      <t>チャクジツ</t>
    </rPh>
    <rPh sb="132" eb="133">
      <t>オコナ</t>
    </rPh>
    <rPh sb="134" eb="136">
      <t>ヒツヨウ</t>
    </rPh>
    <phoneticPr fontId="5"/>
  </si>
  <si>
    <t>　当駐車場は、まちなかの道路交通の円滑化を図り、市民の利便に資するために設置された施設で、これまでも路上駐車の防止や交通渋滞の緩和等に大きく寄与してきた。
　一方、新型コロナウイルス感染症の影響による利用者数の減少や設備投資額の増嵩など、課題も多いことから、令和２年度の利用料金制度の導入を機に、指定管理者との連携をより一層深め、市民サービスの向上と利用者数の増加を図り、更なる健全経営に取り組んでいく。</t>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0" eb="52">
      <t>ロジョウ</t>
    </rPh>
    <rPh sb="52" eb="54">
      <t>チュウシャ</t>
    </rPh>
    <rPh sb="55" eb="57">
      <t>ボウシ</t>
    </rPh>
    <rPh sb="58" eb="60">
      <t>コウツウ</t>
    </rPh>
    <rPh sb="60" eb="62">
      <t>ジュウタイ</t>
    </rPh>
    <rPh sb="63" eb="65">
      <t>カンワ</t>
    </rPh>
    <rPh sb="65" eb="66">
      <t>トウ</t>
    </rPh>
    <rPh sb="67" eb="68">
      <t>オオ</t>
    </rPh>
    <rPh sb="70" eb="72">
      <t>キヨ</t>
    </rPh>
    <rPh sb="79" eb="81">
      <t>イッポウ</t>
    </rPh>
    <rPh sb="119" eb="121">
      <t>カダイ</t>
    </rPh>
    <rPh sb="122" eb="123">
      <t>オオ</t>
    </rPh>
    <rPh sb="129" eb="131">
      <t>レイワ</t>
    </rPh>
    <rPh sb="132" eb="134">
      <t>ネンド</t>
    </rPh>
    <rPh sb="135" eb="137">
      <t>リヨウ</t>
    </rPh>
    <rPh sb="137" eb="139">
      <t>リョウキン</t>
    </rPh>
    <rPh sb="139" eb="141">
      <t>セイド</t>
    </rPh>
    <rPh sb="142" eb="144">
      <t>ドウニュウ</t>
    </rPh>
    <rPh sb="145" eb="146">
      <t>キ</t>
    </rPh>
    <rPh sb="148" eb="150">
      <t>シテイ</t>
    </rPh>
    <rPh sb="150" eb="153">
      <t>カンリシャ</t>
    </rPh>
    <rPh sb="155" eb="157">
      <t>レンケイ</t>
    </rPh>
    <rPh sb="160" eb="162">
      <t>イッソウ</t>
    </rPh>
    <rPh sb="162" eb="163">
      <t>フカ</t>
    </rPh>
    <rPh sb="180" eb="182">
      <t>ゾウカ</t>
    </rPh>
    <rPh sb="186" eb="187">
      <t>サラ</t>
    </rPh>
    <rPh sb="189" eb="191">
      <t>ケンゼン</t>
    </rPh>
    <rPh sb="191" eb="193">
      <t>ケイエイ</t>
    </rPh>
    <phoneticPr fontId="5"/>
  </si>
  <si>
    <t>①　収益的収支比率
　安定的な使用料収入の確保により、収益的収支比率は毎年度100％を大幅に上回っているため、経営状況は健全である。
④　売上高ＧＯＰ比率
　２期連続の減少となったものの、依然として類似施設平均値を大幅に上回っており、高い収益性を確保している。
⑤　ＥＢＩＴＤＡ
　施設及び設備の老朽化の進展等に伴う営業費用の増加に加え、新型コロナウイルス感染症の拡大による使用料収入の減少により、大幅な減少となった。
　今後は、経費の節減に努めるとともに、定期利用者の増による安定的な売上を確保するなど、経営改善に向けた取組みが必要である。</t>
    <rPh sb="2" eb="5">
      <t>シュウエキテキ</t>
    </rPh>
    <rPh sb="5" eb="7">
      <t>シュウシ</t>
    </rPh>
    <rPh sb="7" eb="9">
      <t>ヒリツ</t>
    </rPh>
    <rPh sb="11" eb="14">
      <t>アンテイテキ</t>
    </rPh>
    <rPh sb="15" eb="18">
      <t>シヨウリョウ</t>
    </rPh>
    <rPh sb="18" eb="20">
      <t>シュウニュウ</t>
    </rPh>
    <rPh sb="21" eb="23">
      <t>カクホ</t>
    </rPh>
    <rPh sb="27" eb="30">
      <t>シュウエキテキ</t>
    </rPh>
    <rPh sb="30" eb="32">
      <t>シュウシ</t>
    </rPh>
    <rPh sb="32" eb="34">
      <t>ヒリツ</t>
    </rPh>
    <rPh sb="35" eb="38">
      <t>マイネンド</t>
    </rPh>
    <rPh sb="43" eb="45">
      <t>オオハバ</t>
    </rPh>
    <rPh sb="46" eb="48">
      <t>ウワマワ</t>
    </rPh>
    <rPh sb="55" eb="57">
      <t>ケイエイ</t>
    </rPh>
    <rPh sb="57" eb="59">
      <t>ジョウキョウ</t>
    </rPh>
    <rPh sb="60" eb="62">
      <t>ケンゼン</t>
    </rPh>
    <rPh sb="69" eb="71">
      <t>ウリアゲ</t>
    </rPh>
    <rPh sb="71" eb="72">
      <t>ダカ</t>
    </rPh>
    <rPh sb="75" eb="77">
      <t>ヒリツ</t>
    </rPh>
    <rPh sb="80" eb="81">
      <t>キ</t>
    </rPh>
    <rPh sb="81" eb="83">
      <t>レンゾク</t>
    </rPh>
    <rPh sb="84" eb="86">
      <t>ゲンショウ</t>
    </rPh>
    <rPh sb="94" eb="96">
      <t>イゼン</t>
    </rPh>
    <rPh sb="99" eb="101">
      <t>ルイジ</t>
    </rPh>
    <rPh sb="101" eb="103">
      <t>シセツ</t>
    </rPh>
    <rPh sb="103" eb="106">
      <t>ヘイキンチ</t>
    </rPh>
    <rPh sb="107" eb="109">
      <t>オオハバ</t>
    </rPh>
    <rPh sb="110" eb="112">
      <t>ウワマワ</t>
    </rPh>
    <rPh sb="117" eb="118">
      <t>タカ</t>
    </rPh>
    <rPh sb="119" eb="122">
      <t>シュウエキセイ</t>
    </rPh>
    <rPh sb="123" eb="125">
      <t>カクホ</t>
    </rPh>
    <rPh sb="141" eb="143">
      <t>シセツ</t>
    </rPh>
    <rPh sb="143" eb="144">
      <t>オヨ</t>
    </rPh>
    <rPh sb="145" eb="147">
      <t>セツビ</t>
    </rPh>
    <rPh sb="148" eb="151">
      <t>ロウキュウカ</t>
    </rPh>
    <rPh sb="152" eb="154">
      <t>シンテン</t>
    </rPh>
    <rPh sb="154" eb="155">
      <t>トウ</t>
    </rPh>
    <rPh sb="156" eb="157">
      <t>トモナ</t>
    </rPh>
    <rPh sb="158" eb="160">
      <t>エイギョウ</t>
    </rPh>
    <rPh sb="160" eb="162">
      <t>ヒヨウ</t>
    </rPh>
    <rPh sb="163" eb="165">
      <t>ゾウカ</t>
    </rPh>
    <rPh sb="166" eb="167">
      <t>クワ</t>
    </rPh>
    <rPh sb="169" eb="171">
      <t>シンガタ</t>
    </rPh>
    <rPh sb="178" eb="181">
      <t>カンセンショウ</t>
    </rPh>
    <rPh sb="182" eb="184">
      <t>カクダイ</t>
    </rPh>
    <rPh sb="187" eb="190">
      <t>シヨウリョウ</t>
    </rPh>
    <rPh sb="190" eb="192">
      <t>シュウニュウ</t>
    </rPh>
    <rPh sb="193" eb="195">
      <t>ゲンショウ</t>
    </rPh>
    <rPh sb="199" eb="201">
      <t>オオハバ</t>
    </rPh>
    <rPh sb="202" eb="204">
      <t>ゲンショウ</t>
    </rPh>
    <rPh sb="211" eb="213">
      <t>コンゴ</t>
    </rPh>
    <rPh sb="215" eb="217">
      <t>ケイヒ</t>
    </rPh>
    <rPh sb="218" eb="220">
      <t>セツゲン</t>
    </rPh>
    <rPh sb="221" eb="222">
      <t>ツト</t>
    </rPh>
    <rPh sb="229" eb="231">
      <t>テイキ</t>
    </rPh>
    <rPh sb="231" eb="234">
      <t>リヨウシャ</t>
    </rPh>
    <phoneticPr fontId="5"/>
  </si>
  <si>
    <r>
      <t xml:space="preserve">⑪　稼働率
</t>
    </r>
    <r>
      <rPr>
        <sz val="11"/>
        <color rgb="FFFF0000"/>
        <rFont val="ＭＳ ゴシック"/>
        <family val="3"/>
        <charset val="128"/>
      </rPr>
      <t>　</t>
    </r>
    <r>
      <rPr>
        <sz val="11"/>
        <color theme="1"/>
        <rFont val="ＭＳ ゴシック"/>
        <family val="3"/>
        <charset val="128"/>
      </rPr>
      <t>新型コロナウイルス感染拡大の影響により主に時間貸駐車場の稼働率が減少し、100%を下回った。今後も新型コロナウイルス感染症の影響を見極めながら、効果的なＰＲや周辺施設との連携等により、更なる利用促進に努め、稼働率の回復を図る。</t>
    </r>
    <rPh sb="2" eb="4">
      <t>カドウ</t>
    </rPh>
    <rPh sb="4" eb="5">
      <t>リツ</t>
    </rPh>
    <rPh sb="7" eb="9">
      <t>シンガタ</t>
    </rPh>
    <rPh sb="16" eb="18">
      <t>カンセン</t>
    </rPh>
    <rPh sb="18" eb="20">
      <t>カクダイ</t>
    </rPh>
    <rPh sb="21" eb="23">
      <t>エイキョウ</t>
    </rPh>
    <rPh sb="26" eb="27">
      <t>オモ</t>
    </rPh>
    <rPh sb="28" eb="30">
      <t>ジカン</t>
    </rPh>
    <rPh sb="30" eb="31">
      <t>カ</t>
    </rPh>
    <rPh sb="31" eb="34">
      <t>チュウシャジョウ</t>
    </rPh>
    <rPh sb="35" eb="37">
      <t>カドウ</t>
    </rPh>
    <rPh sb="37" eb="38">
      <t>リツ</t>
    </rPh>
    <rPh sb="39" eb="41">
      <t>ゲンショウ</t>
    </rPh>
    <rPh sb="48" eb="50">
      <t>シタマワ</t>
    </rPh>
    <rPh sb="53" eb="55">
      <t>コンゴ</t>
    </rPh>
    <rPh sb="56" eb="58">
      <t>シンガタ</t>
    </rPh>
    <rPh sb="65" eb="68">
      <t>カンセンショウ</t>
    </rPh>
    <rPh sb="69" eb="71">
      <t>エイキョウ</t>
    </rPh>
    <rPh sb="72" eb="74">
      <t>ミキワ</t>
    </rPh>
    <rPh sb="79" eb="82">
      <t>コウカテキ</t>
    </rPh>
    <rPh sb="86" eb="88">
      <t>シュウヘン</t>
    </rPh>
    <rPh sb="88" eb="90">
      <t>シセツ</t>
    </rPh>
    <rPh sb="92" eb="94">
      <t>レンケイ</t>
    </rPh>
    <rPh sb="94" eb="95">
      <t>トウ</t>
    </rPh>
    <rPh sb="99" eb="100">
      <t>サラ</t>
    </rPh>
    <rPh sb="102" eb="104">
      <t>リヨウ</t>
    </rPh>
    <rPh sb="104" eb="106">
      <t>ソクシン</t>
    </rPh>
    <rPh sb="107" eb="108">
      <t>ツト</t>
    </rPh>
    <rPh sb="110" eb="112">
      <t>カドウ</t>
    </rPh>
    <rPh sb="112" eb="113">
      <t>リツ</t>
    </rPh>
    <rPh sb="114" eb="116">
      <t>カイフク</t>
    </rPh>
    <rPh sb="117" eb="11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</si>
</sst>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138</c:v>
                </c:pt>
                <c:pt idx="1">
                  <c:v>159</c:v>
                </c:pt>
                <c:pt idx="2">
                  <c:v>181.8</c:v>
                </c:pt>
                <c:pt idx="3">
                  <c:v>168.7</c:v>
                </c:pt>
                <c:pt idx="4">
                  <c:v>131</c:v>
                </c:pt>
              </c:numCache>
            </c:numRef>
          </c:val>
          <c:extLst>
            <c:ext xmlns:c16="http://schemas.microsoft.com/office/drawing/2014/chart" uri="{C3380CC4-5D6E-409C-BE32-E72D297353CC}">
              <c16:uniqueId val="{00000000-98F2-4235-BB34-3133D4DC57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98F2-4235-BB34-3133D4DC57F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9B-4DA5-8302-3C7C16C2AF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989B-4DA5-8302-3C7C16C2AF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79D-4C98-B582-4537CA80EF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79D-4C98-B582-4537CA80EF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21D-4D4A-82CA-466E3C111D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21D-4D4A-82CA-466E3C111D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C0-44FD-959B-839ECC0EBF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A3C0-44FD-959B-839ECC0EBFC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F46-47F3-8AA2-AF2794BBECE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BF46-47F3-8AA2-AF2794BBECE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96.3</c:v>
                </c:pt>
                <c:pt idx="1">
                  <c:v>95.7</c:v>
                </c:pt>
                <c:pt idx="2">
                  <c:v>99.1</c:v>
                </c:pt>
                <c:pt idx="3">
                  <c:v>101.7</c:v>
                </c:pt>
                <c:pt idx="4">
                  <c:v>95.2</c:v>
                </c:pt>
              </c:numCache>
            </c:numRef>
          </c:val>
          <c:extLst>
            <c:ext xmlns:c16="http://schemas.microsoft.com/office/drawing/2014/chart" uri="{C3380CC4-5D6E-409C-BE32-E72D297353CC}">
              <c16:uniqueId val="{00000000-4497-4D62-9EE8-6F4FCADD5C1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4497-4D62-9EE8-6F4FCADD5C1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31</c:v>
                </c:pt>
                <c:pt idx="1">
                  <c:v>40</c:v>
                </c:pt>
                <c:pt idx="2">
                  <c:v>46.6</c:v>
                </c:pt>
                <c:pt idx="3">
                  <c:v>42.8</c:v>
                </c:pt>
                <c:pt idx="4">
                  <c:v>25.6</c:v>
                </c:pt>
              </c:numCache>
            </c:numRef>
          </c:val>
          <c:extLst>
            <c:ext xmlns:c16="http://schemas.microsoft.com/office/drawing/2014/chart" uri="{C3380CC4-5D6E-409C-BE32-E72D297353CC}">
              <c16:uniqueId val="{00000000-0136-4749-BB35-BBA28EBDBFA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0136-4749-BB35-BBA28EBDBFA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26950</c:v>
                </c:pt>
                <c:pt idx="1">
                  <c:v>36780</c:v>
                </c:pt>
                <c:pt idx="2">
                  <c:v>47490</c:v>
                </c:pt>
                <c:pt idx="3">
                  <c:v>42015</c:v>
                </c:pt>
                <c:pt idx="4">
                  <c:v>22438</c:v>
                </c:pt>
              </c:numCache>
            </c:numRef>
          </c:val>
          <c:extLst>
            <c:ext xmlns:c16="http://schemas.microsoft.com/office/drawing/2014/chart" uri="{C3380CC4-5D6E-409C-BE32-E72D297353CC}">
              <c16:uniqueId val="{00000000-EAF9-4354-A650-F2477E8345B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EAF9-4354-A650-F2477E8345B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石川県金沢市　金沢駅東駐車場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11680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352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138</v>
      </c>
      <c r="V31" s="118"/>
      <c r="W31" s="118"/>
      <c r="X31" s="118"/>
      <c r="Y31" s="118"/>
      <c r="Z31" s="118"/>
      <c r="AA31" s="118"/>
      <c r="AB31" s="118"/>
      <c r="AC31" s="118"/>
      <c r="AD31" s="118"/>
      <c r="AE31" s="118"/>
      <c r="AF31" s="118"/>
      <c r="AG31" s="118"/>
      <c r="AH31" s="118"/>
      <c r="AI31" s="118"/>
      <c r="AJ31" s="118"/>
      <c r="AK31" s="118"/>
      <c r="AL31" s="118"/>
      <c r="AM31" s="118"/>
      <c r="AN31" s="118">
        <f>データ!Z7</f>
        <v>159</v>
      </c>
      <c r="AO31" s="118"/>
      <c r="AP31" s="118"/>
      <c r="AQ31" s="118"/>
      <c r="AR31" s="118"/>
      <c r="AS31" s="118"/>
      <c r="AT31" s="118"/>
      <c r="AU31" s="118"/>
      <c r="AV31" s="118"/>
      <c r="AW31" s="118"/>
      <c r="AX31" s="118"/>
      <c r="AY31" s="118"/>
      <c r="AZ31" s="118"/>
      <c r="BA31" s="118"/>
      <c r="BB31" s="118"/>
      <c r="BC31" s="118"/>
      <c r="BD31" s="118"/>
      <c r="BE31" s="118"/>
      <c r="BF31" s="118"/>
      <c r="BG31" s="118">
        <f>データ!AA7</f>
        <v>181.8</v>
      </c>
      <c r="BH31" s="118"/>
      <c r="BI31" s="118"/>
      <c r="BJ31" s="118"/>
      <c r="BK31" s="118"/>
      <c r="BL31" s="118"/>
      <c r="BM31" s="118"/>
      <c r="BN31" s="118"/>
      <c r="BO31" s="118"/>
      <c r="BP31" s="118"/>
      <c r="BQ31" s="118"/>
      <c r="BR31" s="118"/>
      <c r="BS31" s="118"/>
      <c r="BT31" s="118"/>
      <c r="BU31" s="118"/>
      <c r="BV31" s="118"/>
      <c r="BW31" s="118"/>
      <c r="BX31" s="118"/>
      <c r="BY31" s="118"/>
      <c r="BZ31" s="118">
        <f>データ!AB7</f>
        <v>168.7</v>
      </c>
      <c r="CA31" s="118"/>
      <c r="CB31" s="118"/>
      <c r="CC31" s="118"/>
      <c r="CD31" s="118"/>
      <c r="CE31" s="118"/>
      <c r="CF31" s="118"/>
      <c r="CG31" s="118"/>
      <c r="CH31" s="118"/>
      <c r="CI31" s="118"/>
      <c r="CJ31" s="118"/>
      <c r="CK31" s="118"/>
      <c r="CL31" s="118"/>
      <c r="CM31" s="118"/>
      <c r="CN31" s="118"/>
      <c r="CO31" s="118"/>
      <c r="CP31" s="118"/>
      <c r="CQ31" s="118"/>
      <c r="CR31" s="118"/>
      <c r="CS31" s="118">
        <f>データ!AC7</f>
        <v>131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96.3</v>
      </c>
      <c r="JD31" s="120"/>
      <c r="JE31" s="120"/>
      <c r="JF31" s="120"/>
      <c r="JG31" s="120"/>
      <c r="JH31" s="120"/>
      <c r="JI31" s="120"/>
      <c r="JJ31" s="120"/>
      <c r="JK31" s="120"/>
      <c r="JL31" s="120"/>
      <c r="JM31" s="120"/>
      <c r="JN31" s="120"/>
      <c r="JO31" s="120"/>
      <c r="JP31" s="120"/>
      <c r="JQ31" s="120"/>
      <c r="JR31" s="120"/>
      <c r="JS31" s="120"/>
      <c r="JT31" s="120"/>
      <c r="JU31" s="121"/>
      <c r="JV31" s="119">
        <f>データ!DL7</f>
        <v>95.7</v>
      </c>
      <c r="JW31" s="120"/>
      <c r="JX31" s="120"/>
      <c r="JY31" s="120"/>
      <c r="JZ31" s="120"/>
      <c r="KA31" s="120"/>
      <c r="KB31" s="120"/>
      <c r="KC31" s="120"/>
      <c r="KD31" s="120"/>
      <c r="KE31" s="120"/>
      <c r="KF31" s="120"/>
      <c r="KG31" s="120"/>
      <c r="KH31" s="120"/>
      <c r="KI31" s="120"/>
      <c r="KJ31" s="120"/>
      <c r="KK31" s="120"/>
      <c r="KL31" s="120"/>
      <c r="KM31" s="120"/>
      <c r="KN31" s="121"/>
      <c r="KO31" s="119">
        <f>データ!DM7</f>
        <v>99.1</v>
      </c>
      <c r="KP31" s="120"/>
      <c r="KQ31" s="120"/>
      <c r="KR31" s="120"/>
      <c r="KS31" s="120"/>
      <c r="KT31" s="120"/>
      <c r="KU31" s="120"/>
      <c r="KV31" s="120"/>
      <c r="KW31" s="120"/>
      <c r="KX31" s="120"/>
      <c r="KY31" s="120"/>
      <c r="KZ31" s="120"/>
      <c r="LA31" s="120"/>
      <c r="LB31" s="120"/>
      <c r="LC31" s="120"/>
      <c r="LD31" s="120"/>
      <c r="LE31" s="120"/>
      <c r="LF31" s="120"/>
      <c r="LG31" s="121"/>
      <c r="LH31" s="119">
        <f>データ!DN7</f>
        <v>101.7</v>
      </c>
      <c r="LI31" s="120"/>
      <c r="LJ31" s="120"/>
      <c r="LK31" s="120"/>
      <c r="LL31" s="120"/>
      <c r="LM31" s="120"/>
      <c r="LN31" s="120"/>
      <c r="LO31" s="120"/>
      <c r="LP31" s="120"/>
      <c r="LQ31" s="120"/>
      <c r="LR31" s="120"/>
      <c r="LS31" s="120"/>
      <c r="LT31" s="120"/>
      <c r="LU31" s="120"/>
      <c r="LV31" s="120"/>
      <c r="LW31" s="120"/>
      <c r="LX31" s="120"/>
      <c r="LY31" s="120"/>
      <c r="LZ31" s="121"/>
      <c r="MA31" s="119">
        <f>データ!DO7</f>
        <v>95.2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31</v>
      </c>
      <c r="EM52" s="118"/>
      <c r="EN52" s="118"/>
      <c r="EO52" s="118"/>
      <c r="EP52" s="118"/>
      <c r="EQ52" s="118"/>
      <c r="ER52" s="118"/>
      <c r="ES52" s="118"/>
      <c r="ET52" s="118"/>
      <c r="EU52" s="118"/>
      <c r="EV52" s="118"/>
      <c r="EW52" s="118"/>
      <c r="EX52" s="118"/>
      <c r="EY52" s="118"/>
      <c r="EZ52" s="118"/>
      <c r="FA52" s="118"/>
      <c r="FB52" s="118"/>
      <c r="FC52" s="118"/>
      <c r="FD52" s="118"/>
      <c r="FE52" s="118">
        <f>データ!BG7</f>
        <v>40</v>
      </c>
      <c r="FF52" s="118"/>
      <c r="FG52" s="118"/>
      <c r="FH52" s="118"/>
      <c r="FI52" s="118"/>
      <c r="FJ52" s="118"/>
      <c r="FK52" s="118"/>
      <c r="FL52" s="118"/>
      <c r="FM52" s="118"/>
      <c r="FN52" s="118"/>
      <c r="FO52" s="118"/>
      <c r="FP52" s="118"/>
      <c r="FQ52" s="118"/>
      <c r="FR52" s="118"/>
      <c r="FS52" s="118"/>
      <c r="FT52" s="118"/>
      <c r="FU52" s="118"/>
      <c r="FV52" s="118"/>
      <c r="FW52" s="118"/>
      <c r="FX52" s="118">
        <f>データ!BH7</f>
        <v>46.6</v>
      </c>
      <c r="FY52" s="118"/>
      <c r="FZ52" s="118"/>
      <c r="GA52" s="118"/>
      <c r="GB52" s="118"/>
      <c r="GC52" s="118"/>
      <c r="GD52" s="118"/>
      <c r="GE52" s="118"/>
      <c r="GF52" s="118"/>
      <c r="GG52" s="118"/>
      <c r="GH52" s="118"/>
      <c r="GI52" s="118"/>
      <c r="GJ52" s="118"/>
      <c r="GK52" s="118"/>
      <c r="GL52" s="118"/>
      <c r="GM52" s="118"/>
      <c r="GN52" s="118"/>
      <c r="GO52" s="118"/>
      <c r="GP52" s="118"/>
      <c r="GQ52" s="118">
        <f>データ!BI7</f>
        <v>42.8</v>
      </c>
      <c r="GR52" s="118"/>
      <c r="GS52" s="118"/>
      <c r="GT52" s="118"/>
      <c r="GU52" s="118"/>
      <c r="GV52" s="118"/>
      <c r="GW52" s="118"/>
      <c r="GX52" s="118"/>
      <c r="GY52" s="118"/>
      <c r="GZ52" s="118"/>
      <c r="HA52" s="118"/>
      <c r="HB52" s="118"/>
      <c r="HC52" s="118"/>
      <c r="HD52" s="118"/>
      <c r="HE52" s="118"/>
      <c r="HF52" s="118"/>
      <c r="HG52" s="118"/>
      <c r="HH52" s="118"/>
      <c r="HI52" s="118"/>
      <c r="HJ52" s="118">
        <f>データ!BJ7</f>
        <v>25.6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26950</v>
      </c>
      <c r="JD52" s="125"/>
      <c r="JE52" s="125"/>
      <c r="JF52" s="125"/>
      <c r="JG52" s="125"/>
      <c r="JH52" s="125"/>
      <c r="JI52" s="125"/>
      <c r="JJ52" s="125"/>
      <c r="JK52" s="125"/>
      <c r="JL52" s="125"/>
      <c r="JM52" s="125"/>
      <c r="JN52" s="125"/>
      <c r="JO52" s="125"/>
      <c r="JP52" s="125"/>
      <c r="JQ52" s="125"/>
      <c r="JR52" s="125"/>
      <c r="JS52" s="125"/>
      <c r="JT52" s="125"/>
      <c r="JU52" s="125"/>
      <c r="JV52" s="125">
        <f>データ!BR7</f>
        <v>36780</v>
      </c>
      <c r="JW52" s="125"/>
      <c r="JX52" s="125"/>
      <c r="JY52" s="125"/>
      <c r="JZ52" s="125"/>
      <c r="KA52" s="125"/>
      <c r="KB52" s="125"/>
      <c r="KC52" s="125"/>
      <c r="KD52" s="125"/>
      <c r="KE52" s="125"/>
      <c r="KF52" s="125"/>
      <c r="KG52" s="125"/>
      <c r="KH52" s="125"/>
      <c r="KI52" s="125"/>
      <c r="KJ52" s="125"/>
      <c r="KK52" s="125"/>
      <c r="KL52" s="125"/>
      <c r="KM52" s="125"/>
      <c r="KN52" s="125"/>
      <c r="KO52" s="125">
        <f>データ!BS7</f>
        <v>47490</v>
      </c>
      <c r="KP52" s="125"/>
      <c r="KQ52" s="125"/>
      <c r="KR52" s="125"/>
      <c r="KS52" s="125"/>
      <c r="KT52" s="125"/>
      <c r="KU52" s="125"/>
      <c r="KV52" s="125"/>
      <c r="KW52" s="125"/>
      <c r="KX52" s="125"/>
      <c r="KY52" s="125"/>
      <c r="KZ52" s="125"/>
      <c r="LA52" s="125"/>
      <c r="LB52" s="125"/>
      <c r="LC52" s="125"/>
      <c r="LD52" s="125"/>
      <c r="LE52" s="125"/>
      <c r="LF52" s="125"/>
      <c r="LG52" s="125"/>
      <c r="LH52" s="125">
        <f>データ!BT7</f>
        <v>42015</v>
      </c>
      <c r="LI52" s="125"/>
      <c r="LJ52" s="125"/>
      <c r="LK52" s="125"/>
      <c r="LL52" s="125"/>
      <c r="LM52" s="125"/>
      <c r="LN52" s="125"/>
      <c r="LO52" s="125"/>
      <c r="LP52" s="125"/>
      <c r="LQ52" s="125"/>
      <c r="LR52" s="125"/>
      <c r="LS52" s="125"/>
      <c r="LT52" s="125"/>
      <c r="LU52" s="125"/>
      <c r="LV52" s="125"/>
      <c r="LW52" s="125"/>
      <c r="LX52" s="125"/>
      <c r="LY52" s="125"/>
      <c r="LZ52" s="125"/>
      <c r="MA52" s="125">
        <f>データ!BU7</f>
        <v>22438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820770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51193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Zt7v0YpFBD4wp6zsY1uMlD1Kkc0dtayNb8ByIYS9icc7b2aLFdyLeu0kVYoGbXlj6GPhOAHjBuGpqN0QkPJcA==" saltValue="Ht99XAJD4uadZfyb8wGlq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172014</v>
      </c>
      <c r="D6" s="60">
        <f t="shared" si="1"/>
        <v>47</v>
      </c>
      <c r="E6" s="60">
        <f t="shared" si="1"/>
        <v>14</v>
      </c>
      <c r="F6" s="60">
        <f t="shared" si="1"/>
        <v>0</v>
      </c>
      <c r="G6" s="60">
        <f t="shared" si="1"/>
        <v>2</v>
      </c>
      <c r="H6" s="60" t="str">
        <f>SUBSTITUTE(H8,"　","")</f>
        <v>石川県金沢市</v>
      </c>
      <c r="I6" s="60" t="str">
        <f t="shared" si="1"/>
        <v>金沢駅東駐車場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30</v>
      </c>
      <c r="S6" s="62" t="str">
        <f t="shared" si="1"/>
        <v>駅</v>
      </c>
      <c r="T6" s="62" t="str">
        <f t="shared" si="1"/>
        <v>無</v>
      </c>
      <c r="U6" s="63">
        <f t="shared" si="1"/>
        <v>11680</v>
      </c>
      <c r="V6" s="63">
        <f t="shared" si="1"/>
        <v>352</v>
      </c>
      <c r="W6" s="63">
        <f t="shared" si="1"/>
        <v>300</v>
      </c>
      <c r="X6" s="62" t="str">
        <f t="shared" si="1"/>
        <v>代行制</v>
      </c>
      <c r="Y6" s="64">
        <f>IF(Y8="-",NA(),Y8)</f>
        <v>138</v>
      </c>
      <c r="Z6" s="64">
        <f t="shared" ref="Z6:AH6" si="2">IF(Z8="-",NA(),Z8)</f>
        <v>159</v>
      </c>
      <c r="AA6" s="64">
        <f t="shared" si="2"/>
        <v>181.8</v>
      </c>
      <c r="AB6" s="64">
        <f t="shared" si="2"/>
        <v>168.7</v>
      </c>
      <c r="AC6" s="64">
        <f t="shared" si="2"/>
        <v>131</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31</v>
      </c>
      <c r="BG6" s="64">
        <f t="shared" ref="BG6:BO6" si="5">IF(BG8="-",NA(),BG8)</f>
        <v>40</v>
      </c>
      <c r="BH6" s="64">
        <f t="shared" si="5"/>
        <v>46.6</v>
      </c>
      <c r="BI6" s="64">
        <f t="shared" si="5"/>
        <v>42.8</v>
      </c>
      <c r="BJ6" s="64">
        <f t="shared" si="5"/>
        <v>25.6</v>
      </c>
      <c r="BK6" s="64">
        <f t="shared" si="5"/>
        <v>33.200000000000003</v>
      </c>
      <c r="BL6" s="64">
        <f t="shared" si="5"/>
        <v>29.6</v>
      </c>
      <c r="BM6" s="64">
        <f t="shared" si="5"/>
        <v>29.2</v>
      </c>
      <c r="BN6" s="64">
        <f t="shared" si="5"/>
        <v>30.4</v>
      </c>
      <c r="BO6" s="64">
        <f t="shared" si="5"/>
        <v>5.8</v>
      </c>
      <c r="BP6" s="61" t="str">
        <f>IF(BP8="-","",IF(BP8="-","【-】","【"&amp;SUBSTITUTE(TEXT(BP8,"#,##0.0"),"-","△")&amp;"】"))</f>
        <v>【20.8】</v>
      </c>
      <c r="BQ6" s="65">
        <f>IF(BQ8="-",NA(),BQ8)</f>
        <v>26950</v>
      </c>
      <c r="BR6" s="65">
        <f t="shared" ref="BR6:BZ6" si="6">IF(BR8="-",NA(),BR8)</f>
        <v>36780</v>
      </c>
      <c r="BS6" s="65">
        <f t="shared" si="6"/>
        <v>47490</v>
      </c>
      <c r="BT6" s="65">
        <f t="shared" si="6"/>
        <v>42015</v>
      </c>
      <c r="BU6" s="65">
        <f t="shared" si="6"/>
        <v>22438</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101</v>
      </c>
      <c r="CM6" s="63">
        <f t="shared" ref="CM6:CN6" si="7">CM8</f>
        <v>820770</v>
      </c>
      <c r="CN6" s="63">
        <f t="shared" si="7"/>
        <v>51193</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96.3</v>
      </c>
      <c r="DL6" s="64">
        <f t="shared" ref="DL6:DT6" si="9">IF(DL8="-",NA(),DL8)</f>
        <v>95.7</v>
      </c>
      <c r="DM6" s="64">
        <f t="shared" si="9"/>
        <v>99.1</v>
      </c>
      <c r="DN6" s="64">
        <f t="shared" si="9"/>
        <v>101.7</v>
      </c>
      <c r="DO6" s="64">
        <f t="shared" si="9"/>
        <v>95.2</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102</v>
      </c>
      <c r="B7" s="60">
        <f t="shared" ref="B7:X7" si="10">B8</f>
        <v>2019</v>
      </c>
      <c r="C7" s="60">
        <f t="shared" si="10"/>
        <v>172014</v>
      </c>
      <c r="D7" s="60">
        <f t="shared" si="10"/>
        <v>47</v>
      </c>
      <c r="E7" s="60">
        <f t="shared" si="10"/>
        <v>14</v>
      </c>
      <c r="F7" s="60">
        <f t="shared" si="10"/>
        <v>0</v>
      </c>
      <c r="G7" s="60">
        <f t="shared" si="10"/>
        <v>2</v>
      </c>
      <c r="H7" s="60" t="str">
        <f t="shared" si="10"/>
        <v>石川県　金沢市</v>
      </c>
      <c r="I7" s="60" t="str">
        <f t="shared" si="10"/>
        <v>金沢駅東駐車場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30</v>
      </c>
      <c r="S7" s="62" t="str">
        <f t="shared" si="10"/>
        <v>駅</v>
      </c>
      <c r="T7" s="62" t="str">
        <f t="shared" si="10"/>
        <v>無</v>
      </c>
      <c r="U7" s="63">
        <f t="shared" si="10"/>
        <v>11680</v>
      </c>
      <c r="V7" s="63">
        <f t="shared" si="10"/>
        <v>352</v>
      </c>
      <c r="W7" s="63">
        <f t="shared" si="10"/>
        <v>300</v>
      </c>
      <c r="X7" s="62" t="str">
        <f t="shared" si="10"/>
        <v>代行制</v>
      </c>
      <c r="Y7" s="64">
        <f>Y8</f>
        <v>138</v>
      </c>
      <c r="Z7" s="64">
        <f t="shared" ref="Z7:AH7" si="11">Z8</f>
        <v>159</v>
      </c>
      <c r="AA7" s="64">
        <f t="shared" si="11"/>
        <v>181.8</v>
      </c>
      <c r="AB7" s="64">
        <f t="shared" si="11"/>
        <v>168.7</v>
      </c>
      <c r="AC7" s="64">
        <f t="shared" si="11"/>
        <v>131</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31</v>
      </c>
      <c r="BG7" s="64">
        <f t="shared" ref="BG7:BO7" si="14">BG8</f>
        <v>40</v>
      </c>
      <c r="BH7" s="64">
        <f t="shared" si="14"/>
        <v>46.6</v>
      </c>
      <c r="BI7" s="64">
        <f t="shared" si="14"/>
        <v>42.8</v>
      </c>
      <c r="BJ7" s="64">
        <f t="shared" si="14"/>
        <v>25.6</v>
      </c>
      <c r="BK7" s="64">
        <f t="shared" si="14"/>
        <v>33.200000000000003</v>
      </c>
      <c r="BL7" s="64">
        <f t="shared" si="14"/>
        <v>29.6</v>
      </c>
      <c r="BM7" s="64">
        <f t="shared" si="14"/>
        <v>29.2</v>
      </c>
      <c r="BN7" s="64">
        <f t="shared" si="14"/>
        <v>30.4</v>
      </c>
      <c r="BO7" s="64">
        <f t="shared" si="14"/>
        <v>5.8</v>
      </c>
      <c r="BP7" s="61"/>
      <c r="BQ7" s="65">
        <f>BQ8</f>
        <v>26950</v>
      </c>
      <c r="BR7" s="65">
        <f t="shared" ref="BR7:BZ7" si="15">BR8</f>
        <v>36780</v>
      </c>
      <c r="BS7" s="65">
        <f t="shared" si="15"/>
        <v>47490</v>
      </c>
      <c r="BT7" s="65">
        <f t="shared" si="15"/>
        <v>42015</v>
      </c>
      <c r="BU7" s="65">
        <f t="shared" si="15"/>
        <v>22438</v>
      </c>
      <c r="BV7" s="65">
        <f t="shared" si="15"/>
        <v>37496</v>
      </c>
      <c r="BW7" s="65">
        <f t="shared" si="15"/>
        <v>31888</v>
      </c>
      <c r="BX7" s="65">
        <f t="shared" si="15"/>
        <v>13314</v>
      </c>
      <c r="BY7" s="65">
        <f t="shared" si="15"/>
        <v>28825</v>
      </c>
      <c r="BZ7" s="65">
        <f t="shared" si="15"/>
        <v>26838</v>
      </c>
      <c r="CA7" s="63"/>
      <c r="CB7" s="64" t="s">
        <v>103</v>
      </c>
      <c r="CC7" s="64" t="s">
        <v>103</v>
      </c>
      <c r="CD7" s="64" t="s">
        <v>103</v>
      </c>
      <c r="CE7" s="64" t="s">
        <v>103</v>
      </c>
      <c r="CF7" s="64" t="s">
        <v>103</v>
      </c>
      <c r="CG7" s="64" t="s">
        <v>103</v>
      </c>
      <c r="CH7" s="64" t="s">
        <v>103</v>
      </c>
      <c r="CI7" s="64" t="s">
        <v>103</v>
      </c>
      <c r="CJ7" s="64" t="s">
        <v>103</v>
      </c>
      <c r="CK7" s="64" t="s">
        <v>101</v>
      </c>
      <c r="CL7" s="61"/>
      <c r="CM7" s="63">
        <f>CM8</f>
        <v>820770</v>
      </c>
      <c r="CN7" s="63">
        <f>CN8</f>
        <v>51193</v>
      </c>
      <c r="CO7" s="64" t="s">
        <v>103</v>
      </c>
      <c r="CP7" s="64" t="s">
        <v>103</v>
      </c>
      <c r="CQ7" s="64" t="s">
        <v>103</v>
      </c>
      <c r="CR7" s="64" t="s">
        <v>103</v>
      </c>
      <c r="CS7" s="64" t="s">
        <v>103</v>
      </c>
      <c r="CT7" s="64" t="s">
        <v>103</v>
      </c>
      <c r="CU7" s="64" t="s">
        <v>103</v>
      </c>
      <c r="CV7" s="64" t="s">
        <v>103</v>
      </c>
      <c r="CW7" s="64" t="s">
        <v>103</v>
      </c>
      <c r="CX7" s="64" t="s">
        <v>104</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96.3</v>
      </c>
      <c r="DL7" s="64">
        <f t="shared" ref="DL7:DT7" si="17">DL8</f>
        <v>95.7</v>
      </c>
      <c r="DM7" s="64">
        <f t="shared" si="17"/>
        <v>99.1</v>
      </c>
      <c r="DN7" s="64">
        <f t="shared" si="17"/>
        <v>101.7</v>
      </c>
      <c r="DO7" s="64">
        <f t="shared" si="17"/>
        <v>95.2</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172014</v>
      </c>
      <c r="D8" s="67">
        <v>47</v>
      </c>
      <c r="E8" s="67">
        <v>14</v>
      </c>
      <c r="F8" s="67">
        <v>0</v>
      </c>
      <c r="G8" s="67">
        <v>2</v>
      </c>
      <c r="H8" s="67" t="s">
        <v>105</v>
      </c>
      <c r="I8" s="67" t="s">
        <v>106</v>
      </c>
      <c r="J8" s="67" t="s">
        <v>107</v>
      </c>
      <c r="K8" s="67" t="s">
        <v>108</v>
      </c>
      <c r="L8" s="67" t="s">
        <v>109</v>
      </c>
      <c r="M8" s="67" t="s">
        <v>110</v>
      </c>
      <c r="N8" s="67" t="s">
        <v>111</v>
      </c>
      <c r="O8" s="68" t="s">
        <v>112</v>
      </c>
      <c r="P8" s="69" t="s">
        <v>113</v>
      </c>
      <c r="Q8" s="69" t="s">
        <v>114</v>
      </c>
      <c r="R8" s="70">
        <v>30</v>
      </c>
      <c r="S8" s="69" t="s">
        <v>115</v>
      </c>
      <c r="T8" s="69" t="s">
        <v>116</v>
      </c>
      <c r="U8" s="70">
        <v>11680</v>
      </c>
      <c r="V8" s="70">
        <v>352</v>
      </c>
      <c r="W8" s="70">
        <v>300</v>
      </c>
      <c r="X8" s="69" t="s">
        <v>117</v>
      </c>
      <c r="Y8" s="71">
        <v>138</v>
      </c>
      <c r="Z8" s="71">
        <v>159</v>
      </c>
      <c r="AA8" s="71">
        <v>181.8</v>
      </c>
      <c r="AB8" s="71">
        <v>168.7</v>
      </c>
      <c r="AC8" s="71">
        <v>131</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31</v>
      </c>
      <c r="BG8" s="71">
        <v>40</v>
      </c>
      <c r="BH8" s="71">
        <v>46.6</v>
      </c>
      <c r="BI8" s="71">
        <v>42.8</v>
      </c>
      <c r="BJ8" s="71">
        <v>25.6</v>
      </c>
      <c r="BK8" s="71">
        <v>33.200000000000003</v>
      </c>
      <c r="BL8" s="71">
        <v>29.6</v>
      </c>
      <c r="BM8" s="71">
        <v>29.2</v>
      </c>
      <c r="BN8" s="71">
        <v>30.4</v>
      </c>
      <c r="BO8" s="71">
        <v>5.8</v>
      </c>
      <c r="BP8" s="68">
        <v>20.8</v>
      </c>
      <c r="BQ8" s="72">
        <v>26950</v>
      </c>
      <c r="BR8" s="72">
        <v>36780</v>
      </c>
      <c r="BS8" s="72">
        <v>47490</v>
      </c>
      <c r="BT8" s="73">
        <v>42015</v>
      </c>
      <c r="BU8" s="73">
        <v>22438</v>
      </c>
      <c r="BV8" s="72">
        <v>37496</v>
      </c>
      <c r="BW8" s="72">
        <v>31888</v>
      </c>
      <c r="BX8" s="72">
        <v>13314</v>
      </c>
      <c r="BY8" s="72">
        <v>28825</v>
      </c>
      <c r="BZ8" s="72">
        <v>26838</v>
      </c>
      <c r="CA8" s="70">
        <v>14290</v>
      </c>
      <c r="CB8" s="71" t="s">
        <v>109</v>
      </c>
      <c r="CC8" s="71" t="s">
        <v>109</v>
      </c>
      <c r="CD8" s="71" t="s">
        <v>109</v>
      </c>
      <c r="CE8" s="71" t="s">
        <v>109</v>
      </c>
      <c r="CF8" s="71" t="s">
        <v>109</v>
      </c>
      <c r="CG8" s="71" t="s">
        <v>109</v>
      </c>
      <c r="CH8" s="71" t="s">
        <v>109</v>
      </c>
      <c r="CI8" s="71" t="s">
        <v>109</v>
      </c>
      <c r="CJ8" s="71" t="s">
        <v>109</v>
      </c>
      <c r="CK8" s="71" t="s">
        <v>109</v>
      </c>
      <c r="CL8" s="68" t="s">
        <v>109</v>
      </c>
      <c r="CM8" s="70">
        <v>820770</v>
      </c>
      <c r="CN8" s="70">
        <v>51193</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280</v>
      </c>
      <c r="DF8" s="71">
        <v>239.6</v>
      </c>
      <c r="DG8" s="71">
        <v>224.1</v>
      </c>
      <c r="DH8" s="71">
        <v>152.5</v>
      </c>
      <c r="DI8" s="71">
        <v>1239.2</v>
      </c>
      <c r="DJ8" s="68">
        <v>425.4</v>
      </c>
      <c r="DK8" s="71">
        <v>96.3</v>
      </c>
      <c r="DL8" s="71">
        <v>95.7</v>
      </c>
      <c r="DM8" s="71">
        <v>99.1</v>
      </c>
      <c r="DN8" s="71">
        <v>101.7</v>
      </c>
      <c r="DO8" s="71">
        <v>95.2</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2021-01-25T07:49:46Z</cp:lastPrinted>
  <dcterms:created xsi:type="dcterms:W3CDTF">2020-12-04T03:29:46Z</dcterms:created>
  <dcterms:modified xsi:type="dcterms:W3CDTF">2021-02-04T01:00:45Z</dcterms:modified>
  <cp:category/>
</cp:coreProperties>
</file>