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lVqN8L8WpRfJtSvkgj33YsYhDaRSAW+5k/gw58JnuNc95NAQAxAGIYTTVjdp1vm/KkSa9DAUo8vEniLXr/MLMQ==" workbookSaltValue="pgH2oMrKJcVsckPoz6Z7Pw==" workbookSpinCount="100000" lockStructure="1"/>
  <bookViews>
    <workbookView xWindow="0" yWindow="5895" windowWidth="19215" windowHeight="61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W8" i="4"/>
  <c r="I8" i="4"/>
  <c r="B8" i="4"/>
  <c r="B6"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<sst xmlns="http://schemas.openxmlformats.org/spreadsheetml/2006/main" count="307" uniqueCount="117">
  <si>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</si>
  <si>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</si>
  <si>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</si>
  <si>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</si>
  <si>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</si>
  <si>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</si>
  <si>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</si>
  <si>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</si>
  <si>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</si>
  <si>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</si>
  <si>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</si>
  <si>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</si>
  <si>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</si>
  <si>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</si>
  <si>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</si>
  <si>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</si>
  <si>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</si>
  <si>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</si>
  <si>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</si>
  <si>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</si>
  <si>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</si>
  <si>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</si>
  <si>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</si>
  <si>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</si>
  <si>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</si>
  <si>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</si>
  <si>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</si>
  <si>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</si>
  <si>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</si>
  <si>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</si>
  <si>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</si>
  <si>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</si>
  <si>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</si>
  <si>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</si>
  <si>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</si>
  <si>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</si>
  <si>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</si>
  <si>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</si>
  <si>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</si>
  <si>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</si>
  <si>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</si>
  <si>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</si>
  <si>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</si>
  <si>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</si>
  <si>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</si>
  <si>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</si>
  <si>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</si>
  <si>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</si>
  <si>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</si>
  <si>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</si>
  <si>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</si>
  <si>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</si>
  <si>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</si>
  <si>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</si>
  <si>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</si>
  <si>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</si>
  <si>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</si>
  <si>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</si>
  <si>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</si>
  <si>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</si>
  <si>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</si>
  <si>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</si>
  <si>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</si>
  <si>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</si>
  <si>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</si>
  <si>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</si>
  <si>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</si>
  <si>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</si>
  <si>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</si>
  <si>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</si>
  <si>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</si>
  <si>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</si>
  <si>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</si>
  <si>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</si>
  <si>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</si>
  <si>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</si>
  <si>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</si>
  <si>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</si>
  <si>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</si>
  <si>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</si>
  <si>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</si>
  <si>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</si>
  <si>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</si>
  <si>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</si>
  <si>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</si>
  <si>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</si>
  <si>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</si>
  <si>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</si>
  <si>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</si>
  <si>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</si>
  <si>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</si>
  <si>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</si>
  <si>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</si>
  <si>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</si>
  <si>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</si>
  <si>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</si>
  <si>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</si>
  <si>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</si>
  <si>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</si>
  <si>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</si>
  <si>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</si>
  <si>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</si>
  <si>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</si>
  <si>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</si>
  <si>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</si>
  <si>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</si>
  <si>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</si>
  <si>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</si>
  <si>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</si>
  <si>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</si>
  <si>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</si>
  <si>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</si>
  <si>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</si>
  <si>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</si>
  <si>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</si>
  <si>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企業債償還費の比率が高いため、①経常収支比率及び②累積欠損金比率の数値が悪化している状況にある。
　④企業債残高対事業規模比率は、使用料収入に対し整備事業に要した企業債の残高が大きいことから類似団体と比較すると高い状況にある。
　⑤経費回収率及び⑥汚水処理原価は、分流式下水道等に要する経費が減少したことにより、数値が悪化している。
　⑧水洗化率は、１００％で推移している。</t>
    <rPh sb="1" eb="3">
      <t>ジギョウ</t>
    </rPh>
    <rPh sb="3" eb="5">
      <t>キボ</t>
    </rPh>
    <rPh sb="6" eb="7">
      <t>チイ</t>
    </rPh>
    <rPh sb="9" eb="11">
      <t>シュウエキ</t>
    </rPh>
    <rPh sb="12" eb="13">
      <t>スク</t>
    </rPh>
    <rPh sb="18" eb="19">
      <t>クワ</t>
    </rPh>
    <rPh sb="21" eb="23">
      <t>ジンコウ</t>
    </rPh>
    <rPh sb="23" eb="25">
      <t>ゲンショウ</t>
    </rPh>
    <rPh sb="26" eb="28">
      <t>セッスイ</t>
    </rPh>
    <rPh sb="28" eb="30">
      <t>シャカイ</t>
    </rPh>
    <rPh sb="31" eb="33">
      <t>シンコウ</t>
    </rPh>
    <rPh sb="33" eb="34">
      <t>トウ</t>
    </rPh>
    <rPh sb="37" eb="39">
      <t>ユウシュウ</t>
    </rPh>
    <rPh sb="39" eb="41">
      <t>スイリョウ</t>
    </rPh>
    <rPh sb="42" eb="44">
      <t>ゲンショウ</t>
    </rPh>
    <rPh sb="47" eb="50">
      <t>シヨウリョウ</t>
    </rPh>
    <rPh sb="50" eb="52">
      <t>シュウニュウ</t>
    </rPh>
    <rPh sb="53" eb="55">
      <t>ゲンショウ</t>
    </rPh>
    <rPh sb="63" eb="65">
      <t>セイビ</t>
    </rPh>
    <rPh sb="65" eb="67">
      <t>ジギョウ</t>
    </rPh>
    <rPh sb="68" eb="69">
      <t>ヨウ</t>
    </rPh>
    <rPh sb="71" eb="73">
      <t>キサイ</t>
    </rPh>
    <rPh sb="74" eb="76">
      <t>ショウカン</t>
    </rPh>
    <rPh sb="76" eb="77">
      <t>ガク</t>
    </rPh>
    <rPh sb="78" eb="80">
      <t>ゾウカ</t>
    </rPh>
    <rPh sb="85" eb="87">
      <t>シュウエキ</t>
    </rPh>
    <rPh sb="88" eb="89">
      <t>タイ</t>
    </rPh>
    <rPh sb="91" eb="93">
      <t>キギョウ</t>
    </rPh>
    <rPh sb="93" eb="94">
      <t>サイ</t>
    </rPh>
    <rPh sb="94" eb="96">
      <t>ショウカン</t>
    </rPh>
    <rPh sb="96" eb="97">
      <t>ヒ</t>
    </rPh>
    <rPh sb="98" eb="100">
      <t>ヒリツ</t>
    </rPh>
    <rPh sb="101" eb="102">
      <t>タカ</t>
    </rPh>
    <rPh sb="107" eb="109">
      <t>ケイジョウ</t>
    </rPh>
    <rPh sb="109" eb="111">
      <t>シュウシ</t>
    </rPh>
    <rPh sb="111" eb="113">
      <t>ヒリツ</t>
    </rPh>
    <rPh sb="113" eb="114">
      <t>オヨ</t>
    </rPh>
    <rPh sb="116" eb="118">
      <t>ルイセキ</t>
    </rPh>
    <rPh sb="118" eb="120">
      <t>ケッソン</t>
    </rPh>
    <rPh sb="120" eb="121">
      <t>キン</t>
    </rPh>
    <rPh sb="121" eb="123">
      <t>ヒリツ</t>
    </rPh>
    <rPh sb="124" eb="126">
      <t>スウチ</t>
    </rPh>
    <rPh sb="127" eb="129">
      <t>アッカ</t>
    </rPh>
    <rPh sb="133" eb="135">
      <t>ジョウキョウ</t>
    </rPh>
    <rPh sb="142" eb="144">
      <t>キギョウ</t>
    </rPh>
    <rPh sb="144" eb="145">
      <t>サイ</t>
    </rPh>
    <rPh sb="145" eb="147">
      <t>ザンダカ</t>
    </rPh>
    <rPh sb="147" eb="148">
      <t>タイ</t>
    </rPh>
    <rPh sb="148" eb="150">
      <t>ジギョウ</t>
    </rPh>
    <rPh sb="150" eb="152">
      <t>キボ</t>
    </rPh>
    <rPh sb="152" eb="154">
      <t>ヒリツ</t>
    </rPh>
    <rPh sb="156" eb="159">
      <t>シヨウリョウ</t>
    </rPh>
    <rPh sb="159" eb="161">
      <t>シュウニュウ</t>
    </rPh>
    <rPh sb="162" eb="163">
      <t>タイ</t>
    </rPh>
    <rPh sb="164" eb="166">
      <t>セイビ</t>
    </rPh>
    <rPh sb="166" eb="168">
      <t>ジギョウ</t>
    </rPh>
    <rPh sb="172" eb="174">
      <t>キギョウ</t>
    </rPh>
    <rPh sb="179" eb="180">
      <t>オオ</t>
    </rPh>
    <rPh sb="186" eb="188">
      <t>ルイジ</t>
    </rPh>
    <rPh sb="188" eb="190">
      <t>ダンタイ</t>
    </rPh>
    <rPh sb="191" eb="193">
      <t>ヒカク</t>
    </rPh>
    <rPh sb="196" eb="197">
      <t>タカ</t>
    </rPh>
    <rPh sb="198" eb="200">
      <t>ジョウキョウ</t>
    </rPh>
    <rPh sb="207" eb="209">
      <t>ケイヒ</t>
    </rPh>
    <rPh sb="209" eb="211">
      <t>カイシュウ</t>
    </rPh>
    <rPh sb="211" eb="212">
      <t>リツ</t>
    </rPh>
    <rPh sb="212" eb="213">
      <t>オヨ</t>
    </rPh>
    <rPh sb="215" eb="217">
      <t>オスイ</t>
    </rPh>
    <rPh sb="217" eb="219">
      <t>ショリ</t>
    </rPh>
    <rPh sb="219" eb="221">
      <t>ゲンカ</t>
    </rPh>
    <rPh sb="223" eb="225">
      <t>ブンリュウ</t>
    </rPh>
    <rPh sb="225" eb="226">
      <t>シキ</t>
    </rPh>
    <rPh sb="226" eb="229">
      <t>ゲスイドウ</t>
    </rPh>
    <rPh sb="229" eb="230">
      <t>トウ</t>
    </rPh>
    <rPh sb="231" eb="232">
      <t>ヨウ</t>
    </rPh>
    <rPh sb="234" eb="236">
      <t>ケイヒ</t>
    </rPh>
    <rPh sb="237" eb="239">
      <t>ゲンショウ</t>
    </rPh>
    <rPh sb="247" eb="249">
      <t>スウチ</t>
    </rPh>
    <rPh sb="250" eb="252">
      <t>アッカ</t>
    </rPh>
    <rPh sb="260" eb="263">
      <t>スイセンカ</t>
    </rPh>
    <rPh sb="263" eb="264">
      <t>リツ</t>
    </rPh>
    <rPh sb="271" eb="273">
      <t>スイイ</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</si>
  <si>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なお、当該事業は平成３０年度より地方公営企業法の一部を適用している。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rPh sb="197" eb="199">
      <t>トウガイ</t>
    </rPh>
    <rPh sb="199" eb="201">
      <t>ジギョウ</t>
    </rPh>
    <rPh sb="202" eb="204">
      <t>ヘイセイ</t>
    </rPh>
    <rPh sb="206" eb="208">
      <t>ネンド</t>
    </rPh>
    <rPh sb="210" eb="216">
      <t>チホウコウエイキギョウ</t>
    </rPh>
    <rPh sb="216" eb="217">
      <t>ホウ</t>
    </rPh>
    <rPh sb="218" eb="220">
      <t>イチブ</t>
    </rPh>
    <rPh sb="221" eb="22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</si>
</sst>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2-4A1E-9640-16E955AA752C}"/>
            </c:ext>
          </c:extLst>
        </c:ser>
        <c:dLbls>
          <c:showLegendKey val="0"/>
          <c:showVal val="0"/>
          <c:showCatName val="0"/>
          <c:showSerName val="0"/>
          <c:showPercent val="0"/>
          <c:showBubbleSize val="0"/>
        </c:dLbls>
        <c:gapWidth val="150"/>
        <c:axId val="118926336"/>
        <c:axId val="1978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12-4A1E-9640-16E955AA752C}"/>
            </c:ext>
          </c:extLst>
        </c:ser>
        <c:dLbls>
          <c:showLegendKey val="0"/>
          <c:showVal val="0"/>
          <c:showCatName val="0"/>
          <c:showSerName val="0"/>
          <c:showPercent val="0"/>
          <c:showBubbleSize val="0"/>
        </c:dLbls>
        <c:marker val="1"/>
        <c:smooth val="0"/>
        <c:axId val="118926336"/>
        <c:axId val="197817472"/>
      </c:lineChart>
      <c:dateAx>
        <c:axId val="118926336"/>
        <c:scaling>
          <c:orientation val="minMax"/>
        </c:scaling>
        <c:delete val="1"/>
        <c:axPos val="b"/>
        <c:numFmt formatCode="&quot;H&quot;yy" sourceLinked="1"/>
        <c:majorTickMark val="none"/>
        <c:minorTickMark val="none"/>
        <c:tickLblPos val="none"/>
        <c:crossAx val="197817472"/>
        <c:crosses val="autoZero"/>
        <c:auto val="1"/>
        <c:lblOffset val="100"/>
        <c:baseTimeUnit val="years"/>
      </c:dateAx>
      <c:valAx>
        <c:axId val="1978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33.33</c:v>
                </c:pt>
                <c:pt idx="4">
                  <c:v>33.33</c:v>
                </c:pt>
              </c:numCache>
            </c:numRef>
          </c:val>
          <c:extLst>
            <c:ext xmlns:c16="http://schemas.microsoft.com/office/drawing/2014/chart" uri="{C3380CC4-5D6E-409C-BE32-E72D297353CC}">
              <c16:uniqueId val="{00000000-233E-4F0B-A361-C9A567E96793}"/>
            </c:ext>
          </c:extLst>
        </c:ser>
        <c:dLbls>
          <c:showLegendKey val="0"/>
          <c:showVal val="0"/>
          <c:showCatName val="0"/>
          <c:showSerName val="0"/>
          <c:showPercent val="0"/>
          <c:showBubbleSize val="0"/>
        </c:dLbls>
        <c:gapWidth val="150"/>
        <c:axId val="195312640"/>
        <c:axId val="1953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50.56</c:v>
                </c:pt>
                <c:pt idx="4">
                  <c:v>47.35</c:v>
                </c:pt>
              </c:numCache>
            </c:numRef>
          </c:val>
          <c:smooth val="0"/>
          <c:extLst>
            <c:ext xmlns:c16="http://schemas.microsoft.com/office/drawing/2014/chart" uri="{C3380CC4-5D6E-409C-BE32-E72D297353CC}">
              <c16:uniqueId val="{00000001-233E-4F0B-A361-C9A567E96793}"/>
            </c:ext>
          </c:extLst>
        </c:ser>
        <c:dLbls>
          <c:showLegendKey val="0"/>
          <c:showVal val="0"/>
          <c:showCatName val="0"/>
          <c:showSerName val="0"/>
          <c:showPercent val="0"/>
          <c:showBubbleSize val="0"/>
        </c:dLbls>
        <c:marker val="1"/>
        <c:smooth val="0"/>
        <c:axId val="195312640"/>
        <c:axId val="195331200"/>
      </c:lineChart>
      <c:dateAx>
        <c:axId val="195312640"/>
        <c:scaling>
          <c:orientation val="minMax"/>
        </c:scaling>
        <c:delete val="1"/>
        <c:axPos val="b"/>
        <c:numFmt formatCode="&quot;H&quot;yy" sourceLinked="1"/>
        <c:majorTickMark val="none"/>
        <c:minorTickMark val="none"/>
        <c:tickLblPos val="none"/>
        <c:crossAx val="195331200"/>
        <c:crosses val="autoZero"/>
        <c:auto val="1"/>
        <c:lblOffset val="100"/>
        <c:baseTimeUnit val="years"/>
      </c:dateAx>
      <c:valAx>
        <c:axId val="1953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7BD-44F8-BCB1-BF33CCA22D8B}"/>
            </c:ext>
          </c:extLst>
        </c:ser>
        <c:dLbls>
          <c:showLegendKey val="0"/>
          <c:showVal val="0"/>
          <c:showCatName val="0"/>
          <c:showSerName val="0"/>
          <c:showPercent val="0"/>
          <c:showBubbleSize val="0"/>
        </c:dLbls>
        <c:gapWidth val="150"/>
        <c:axId val="195362176"/>
        <c:axId val="1979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83.85</c:v>
                </c:pt>
                <c:pt idx="4">
                  <c:v>81.209999999999994</c:v>
                </c:pt>
              </c:numCache>
            </c:numRef>
          </c:val>
          <c:smooth val="0"/>
          <c:extLst>
            <c:ext xmlns:c16="http://schemas.microsoft.com/office/drawing/2014/chart" uri="{C3380CC4-5D6E-409C-BE32-E72D297353CC}">
              <c16:uniqueId val="{00000001-F7BD-44F8-BCB1-BF33CCA22D8B}"/>
            </c:ext>
          </c:extLst>
        </c:ser>
        <c:dLbls>
          <c:showLegendKey val="0"/>
          <c:showVal val="0"/>
          <c:showCatName val="0"/>
          <c:showSerName val="0"/>
          <c:showPercent val="0"/>
          <c:showBubbleSize val="0"/>
        </c:dLbls>
        <c:marker val="1"/>
        <c:smooth val="0"/>
        <c:axId val="195362176"/>
        <c:axId val="197920256"/>
      </c:lineChart>
      <c:dateAx>
        <c:axId val="195362176"/>
        <c:scaling>
          <c:orientation val="minMax"/>
        </c:scaling>
        <c:delete val="1"/>
        <c:axPos val="b"/>
        <c:numFmt formatCode="&quot;H&quot;yy" sourceLinked="1"/>
        <c:majorTickMark val="none"/>
        <c:minorTickMark val="none"/>
        <c:tickLblPos val="none"/>
        <c:crossAx val="197920256"/>
        <c:crosses val="autoZero"/>
        <c:auto val="1"/>
        <c:lblOffset val="100"/>
        <c:baseTimeUnit val="years"/>
      </c:dateAx>
      <c:valAx>
        <c:axId val="197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62.67</c:v>
                </c:pt>
                <c:pt idx="4">
                  <c:v>42.88</c:v>
                </c:pt>
              </c:numCache>
            </c:numRef>
          </c:val>
          <c:extLst>
            <c:ext xmlns:c16="http://schemas.microsoft.com/office/drawing/2014/chart" uri="{C3380CC4-5D6E-409C-BE32-E72D297353CC}">
              <c16:uniqueId val="{00000000-6B46-407E-800F-ED9737022F0F}"/>
            </c:ext>
          </c:extLst>
        </c:ser>
        <c:dLbls>
          <c:showLegendKey val="0"/>
          <c:showVal val="0"/>
          <c:showCatName val="0"/>
          <c:showSerName val="0"/>
          <c:showPercent val="0"/>
          <c:showBubbleSize val="0"/>
        </c:dLbls>
        <c:gapWidth val="150"/>
        <c:axId val="194969984"/>
        <c:axId val="1949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86.84</c:v>
                </c:pt>
                <c:pt idx="4">
                  <c:v>89.75</c:v>
                </c:pt>
              </c:numCache>
            </c:numRef>
          </c:val>
          <c:smooth val="0"/>
          <c:extLst>
            <c:ext xmlns:c16="http://schemas.microsoft.com/office/drawing/2014/chart" uri="{C3380CC4-5D6E-409C-BE32-E72D297353CC}">
              <c16:uniqueId val="{00000001-6B46-407E-800F-ED9737022F0F}"/>
            </c:ext>
          </c:extLst>
        </c:ser>
        <c:dLbls>
          <c:showLegendKey val="0"/>
          <c:showVal val="0"/>
          <c:showCatName val="0"/>
          <c:showSerName val="0"/>
          <c:showPercent val="0"/>
          <c:showBubbleSize val="0"/>
        </c:dLbls>
        <c:marker val="1"/>
        <c:smooth val="0"/>
        <c:axId val="194969984"/>
        <c:axId val="194971136"/>
      </c:lineChart>
      <c:dateAx>
        <c:axId val="194969984"/>
        <c:scaling>
          <c:orientation val="minMax"/>
        </c:scaling>
        <c:delete val="1"/>
        <c:axPos val="b"/>
        <c:numFmt formatCode="&quot;H&quot;yy" sourceLinked="1"/>
        <c:majorTickMark val="none"/>
        <c:minorTickMark val="none"/>
        <c:tickLblPos val="none"/>
        <c:crossAx val="194971136"/>
        <c:crosses val="autoZero"/>
        <c:auto val="1"/>
        <c:lblOffset val="100"/>
        <c:baseTimeUnit val="years"/>
      </c:dateAx>
      <c:valAx>
        <c:axId val="194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20.51</c:v>
                </c:pt>
                <c:pt idx="4">
                  <c:v>41.03</c:v>
                </c:pt>
              </c:numCache>
            </c:numRef>
          </c:val>
          <c:extLst>
            <c:ext xmlns:c16="http://schemas.microsoft.com/office/drawing/2014/chart" uri="{C3380CC4-5D6E-409C-BE32-E72D297353CC}">
              <c16:uniqueId val="{00000000-47B8-4EE0-84D0-62BB3A8205F2}"/>
            </c:ext>
          </c:extLst>
        </c:ser>
        <c:dLbls>
          <c:showLegendKey val="0"/>
          <c:showVal val="0"/>
          <c:showCatName val="0"/>
          <c:showSerName val="0"/>
          <c:showPercent val="0"/>
          <c:showBubbleSize val="0"/>
        </c:dLbls>
        <c:gapWidth val="150"/>
        <c:axId val="195006464"/>
        <c:axId val="1950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44.22</c:v>
                </c:pt>
                <c:pt idx="4">
                  <c:v>39.64</c:v>
                </c:pt>
              </c:numCache>
            </c:numRef>
          </c:val>
          <c:smooth val="0"/>
          <c:extLst>
            <c:ext xmlns:c16="http://schemas.microsoft.com/office/drawing/2014/chart" uri="{C3380CC4-5D6E-409C-BE32-E72D297353CC}">
              <c16:uniqueId val="{00000001-47B8-4EE0-84D0-62BB3A8205F2}"/>
            </c:ext>
          </c:extLst>
        </c:ser>
        <c:dLbls>
          <c:showLegendKey val="0"/>
          <c:showVal val="0"/>
          <c:showCatName val="0"/>
          <c:showSerName val="0"/>
          <c:showPercent val="0"/>
          <c:showBubbleSize val="0"/>
        </c:dLbls>
        <c:marker val="1"/>
        <c:smooth val="0"/>
        <c:axId val="195006464"/>
        <c:axId val="195008384"/>
      </c:lineChart>
      <c:dateAx>
        <c:axId val="195006464"/>
        <c:scaling>
          <c:orientation val="minMax"/>
        </c:scaling>
        <c:delete val="1"/>
        <c:axPos val="b"/>
        <c:numFmt formatCode="&quot;H&quot;yy" sourceLinked="1"/>
        <c:majorTickMark val="none"/>
        <c:minorTickMark val="none"/>
        <c:tickLblPos val="none"/>
        <c:crossAx val="195008384"/>
        <c:crosses val="autoZero"/>
        <c:auto val="1"/>
        <c:lblOffset val="100"/>
        <c:baseTimeUnit val="years"/>
      </c:dateAx>
      <c:valAx>
        <c:axId val="1950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E9-40E4-9FA9-629B3444E7EC}"/>
            </c:ext>
          </c:extLst>
        </c:ser>
        <c:dLbls>
          <c:showLegendKey val="0"/>
          <c:showVal val="0"/>
          <c:showCatName val="0"/>
          <c:showSerName val="0"/>
          <c:showPercent val="0"/>
          <c:showBubbleSize val="0"/>
        </c:dLbls>
        <c:gapWidth val="150"/>
        <c:axId val="197738880"/>
        <c:axId val="1977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E9-40E4-9FA9-629B3444E7EC}"/>
            </c:ext>
          </c:extLst>
        </c:ser>
        <c:dLbls>
          <c:showLegendKey val="0"/>
          <c:showVal val="0"/>
          <c:showCatName val="0"/>
          <c:showSerName val="0"/>
          <c:showPercent val="0"/>
          <c:showBubbleSize val="0"/>
        </c:dLbls>
        <c:marker val="1"/>
        <c:smooth val="0"/>
        <c:axId val="197738880"/>
        <c:axId val="197740800"/>
      </c:lineChart>
      <c:dateAx>
        <c:axId val="197738880"/>
        <c:scaling>
          <c:orientation val="minMax"/>
        </c:scaling>
        <c:delete val="1"/>
        <c:axPos val="b"/>
        <c:numFmt formatCode="&quot;H&quot;yy" sourceLinked="1"/>
        <c:majorTickMark val="none"/>
        <c:minorTickMark val="none"/>
        <c:tickLblPos val="none"/>
        <c:crossAx val="197740800"/>
        <c:crosses val="autoZero"/>
        <c:auto val="1"/>
        <c:lblOffset val="100"/>
        <c:baseTimeUnit val="years"/>
      </c:dateAx>
      <c:valAx>
        <c:axId val="197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219.48</c:v>
                </c:pt>
                <c:pt idx="4">
                  <c:v>865.6</c:v>
                </c:pt>
              </c:numCache>
            </c:numRef>
          </c:val>
          <c:extLst>
            <c:ext xmlns:c16="http://schemas.microsoft.com/office/drawing/2014/chart" uri="{C3380CC4-5D6E-409C-BE32-E72D297353CC}">
              <c16:uniqueId val="{00000000-52F3-47B0-9717-DC1BCA9AB864}"/>
            </c:ext>
          </c:extLst>
        </c:ser>
        <c:dLbls>
          <c:showLegendKey val="0"/>
          <c:showVal val="0"/>
          <c:showCatName val="0"/>
          <c:showSerName val="0"/>
          <c:showPercent val="0"/>
          <c:showBubbleSize val="0"/>
        </c:dLbls>
        <c:gapWidth val="150"/>
        <c:axId val="195050496"/>
        <c:axId val="1950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254.32</c:v>
                </c:pt>
                <c:pt idx="4">
                  <c:v>249.76</c:v>
                </c:pt>
              </c:numCache>
            </c:numRef>
          </c:val>
          <c:smooth val="0"/>
          <c:extLst>
            <c:ext xmlns:c16="http://schemas.microsoft.com/office/drawing/2014/chart" uri="{C3380CC4-5D6E-409C-BE32-E72D297353CC}">
              <c16:uniqueId val="{00000001-52F3-47B0-9717-DC1BCA9AB864}"/>
            </c:ext>
          </c:extLst>
        </c:ser>
        <c:dLbls>
          <c:showLegendKey val="0"/>
          <c:showVal val="0"/>
          <c:showCatName val="0"/>
          <c:showSerName val="0"/>
          <c:showPercent val="0"/>
          <c:showBubbleSize val="0"/>
        </c:dLbls>
        <c:marker val="1"/>
        <c:smooth val="0"/>
        <c:axId val="195050496"/>
        <c:axId val="195064960"/>
      </c:lineChart>
      <c:dateAx>
        <c:axId val="195050496"/>
        <c:scaling>
          <c:orientation val="minMax"/>
        </c:scaling>
        <c:delete val="1"/>
        <c:axPos val="b"/>
        <c:numFmt formatCode="&quot;H&quot;yy" sourceLinked="1"/>
        <c:majorTickMark val="none"/>
        <c:minorTickMark val="none"/>
        <c:tickLblPos val="none"/>
        <c:crossAx val="195064960"/>
        <c:crosses val="autoZero"/>
        <c:auto val="1"/>
        <c:lblOffset val="100"/>
        <c:baseTimeUnit val="years"/>
      </c:dateAx>
      <c:valAx>
        <c:axId val="195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630.91999999999996</c:v>
                </c:pt>
                <c:pt idx="4">
                  <c:v>477.87</c:v>
                </c:pt>
              </c:numCache>
            </c:numRef>
          </c:val>
          <c:extLst>
            <c:ext xmlns:c16="http://schemas.microsoft.com/office/drawing/2014/chart" uri="{C3380CC4-5D6E-409C-BE32-E72D297353CC}">
              <c16:uniqueId val="{00000000-7AC7-413F-94B2-4861811AE9DE}"/>
            </c:ext>
          </c:extLst>
        </c:ser>
        <c:dLbls>
          <c:showLegendKey val="0"/>
          <c:showVal val="0"/>
          <c:showCatName val="0"/>
          <c:showSerName val="0"/>
          <c:showPercent val="0"/>
          <c:showBubbleSize val="0"/>
        </c:dLbls>
        <c:gapWidth val="150"/>
        <c:axId val="195083648"/>
        <c:axId val="1950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277.89</c:v>
                </c:pt>
                <c:pt idx="4">
                  <c:v>256.37</c:v>
                </c:pt>
              </c:numCache>
            </c:numRef>
          </c:val>
          <c:smooth val="0"/>
          <c:extLst>
            <c:ext xmlns:c16="http://schemas.microsoft.com/office/drawing/2014/chart" uri="{C3380CC4-5D6E-409C-BE32-E72D297353CC}">
              <c16:uniqueId val="{00000001-7AC7-413F-94B2-4861811AE9DE}"/>
            </c:ext>
          </c:extLst>
        </c:ser>
        <c:dLbls>
          <c:showLegendKey val="0"/>
          <c:showVal val="0"/>
          <c:showCatName val="0"/>
          <c:showSerName val="0"/>
          <c:showPercent val="0"/>
          <c:showBubbleSize val="0"/>
        </c:dLbls>
        <c:marker val="1"/>
        <c:smooth val="0"/>
        <c:axId val="195083648"/>
        <c:axId val="195098112"/>
      </c:lineChart>
      <c:dateAx>
        <c:axId val="195083648"/>
        <c:scaling>
          <c:orientation val="minMax"/>
        </c:scaling>
        <c:delete val="1"/>
        <c:axPos val="b"/>
        <c:numFmt formatCode="&quot;H&quot;yy" sourceLinked="1"/>
        <c:majorTickMark val="none"/>
        <c:minorTickMark val="none"/>
        <c:tickLblPos val="none"/>
        <c:crossAx val="195098112"/>
        <c:crosses val="autoZero"/>
        <c:auto val="1"/>
        <c:lblOffset val="100"/>
        <c:baseTimeUnit val="years"/>
      </c:dateAx>
      <c:valAx>
        <c:axId val="1950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3215.99</c:v>
                </c:pt>
                <c:pt idx="4">
                  <c:v>3038.99</c:v>
                </c:pt>
              </c:numCache>
            </c:numRef>
          </c:val>
          <c:extLst>
            <c:ext xmlns:c16="http://schemas.microsoft.com/office/drawing/2014/chart" uri="{C3380CC4-5D6E-409C-BE32-E72D297353CC}">
              <c16:uniqueId val="{00000000-4FE9-4049-ABCE-77004A881A4A}"/>
            </c:ext>
          </c:extLst>
        </c:ser>
        <c:dLbls>
          <c:showLegendKey val="0"/>
          <c:showVal val="0"/>
          <c:showCatName val="0"/>
          <c:showSerName val="0"/>
          <c:showPercent val="0"/>
          <c:showBubbleSize val="0"/>
        </c:dLbls>
        <c:gapWidth val="150"/>
        <c:axId val="195127552"/>
        <c:axId val="1951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855.65</c:v>
                </c:pt>
                <c:pt idx="4">
                  <c:v>862.99</c:v>
                </c:pt>
              </c:numCache>
            </c:numRef>
          </c:val>
          <c:smooth val="0"/>
          <c:extLst>
            <c:ext xmlns:c16="http://schemas.microsoft.com/office/drawing/2014/chart" uri="{C3380CC4-5D6E-409C-BE32-E72D297353CC}">
              <c16:uniqueId val="{00000001-4FE9-4049-ABCE-77004A881A4A}"/>
            </c:ext>
          </c:extLst>
        </c:ser>
        <c:dLbls>
          <c:showLegendKey val="0"/>
          <c:showVal val="0"/>
          <c:showCatName val="0"/>
          <c:showSerName val="0"/>
          <c:showPercent val="0"/>
          <c:showBubbleSize val="0"/>
        </c:dLbls>
        <c:marker val="1"/>
        <c:smooth val="0"/>
        <c:axId val="195127552"/>
        <c:axId val="195137920"/>
      </c:lineChart>
      <c:dateAx>
        <c:axId val="195127552"/>
        <c:scaling>
          <c:orientation val="minMax"/>
        </c:scaling>
        <c:delete val="1"/>
        <c:axPos val="b"/>
        <c:numFmt formatCode="&quot;H&quot;yy" sourceLinked="1"/>
        <c:majorTickMark val="none"/>
        <c:minorTickMark val="none"/>
        <c:tickLblPos val="none"/>
        <c:crossAx val="195137920"/>
        <c:crosses val="autoZero"/>
        <c:auto val="1"/>
        <c:lblOffset val="100"/>
        <c:baseTimeUnit val="years"/>
      </c:dateAx>
      <c:valAx>
        <c:axId val="195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100</c:v>
                </c:pt>
                <c:pt idx="4">
                  <c:v>52.15</c:v>
                </c:pt>
              </c:numCache>
            </c:numRef>
          </c:val>
          <c:extLst>
            <c:ext xmlns:c16="http://schemas.microsoft.com/office/drawing/2014/chart" uri="{C3380CC4-5D6E-409C-BE32-E72D297353CC}">
              <c16:uniqueId val="{00000000-9493-487D-87A8-7488C1E74889}"/>
            </c:ext>
          </c:extLst>
        </c:ser>
        <c:dLbls>
          <c:showLegendKey val="0"/>
          <c:showVal val="0"/>
          <c:showCatName val="0"/>
          <c:showSerName val="0"/>
          <c:showPercent val="0"/>
          <c:showBubbleSize val="0"/>
        </c:dLbls>
        <c:gapWidth val="150"/>
        <c:axId val="195242624"/>
        <c:axId val="1952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52.23</c:v>
                </c:pt>
                <c:pt idx="4">
                  <c:v>50.06</c:v>
                </c:pt>
              </c:numCache>
            </c:numRef>
          </c:val>
          <c:smooth val="0"/>
          <c:extLst>
            <c:ext xmlns:c16="http://schemas.microsoft.com/office/drawing/2014/chart" uri="{C3380CC4-5D6E-409C-BE32-E72D297353CC}">
              <c16:uniqueId val="{00000001-9493-487D-87A8-7488C1E74889}"/>
            </c:ext>
          </c:extLst>
        </c:ser>
        <c:dLbls>
          <c:showLegendKey val="0"/>
          <c:showVal val="0"/>
          <c:showCatName val="0"/>
          <c:showSerName val="0"/>
          <c:showPercent val="0"/>
          <c:showBubbleSize val="0"/>
        </c:dLbls>
        <c:marker val="1"/>
        <c:smooth val="0"/>
        <c:axId val="195242624"/>
        <c:axId val="195244800"/>
      </c:lineChart>
      <c:dateAx>
        <c:axId val="195242624"/>
        <c:scaling>
          <c:orientation val="minMax"/>
        </c:scaling>
        <c:delete val="1"/>
        <c:axPos val="b"/>
        <c:numFmt formatCode="&quot;H&quot;yy" sourceLinked="1"/>
        <c:majorTickMark val="none"/>
        <c:minorTickMark val="none"/>
        <c:tickLblPos val="none"/>
        <c:crossAx val="195244800"/>
        <c:crosses val="autoZero"/>
        <c:auto val="1"/>
        <c:lblOffset val="100"/>
        <c:baseTimeUnit val="years"/>
      </c:dateAx>
      <c:valAx>
        <c:axId val="195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161.66</c:v>
                </c:pt>
                <c:pt idx="4">
                  <c:v>311.94</c:v>
                </c:pt>
              </c:numCache>
            </c:numRef>
          </c:val>
          <c:extLst>
            <c:ext xmlns:c16="http://schemas.microsoft.com/office/drawing/2014/chart" uri="{C3380CC4-5D6E-409C-BE32-E72D297353CC}">
              <c16:uniqueId val="{00000000-10B0-473B-8BBA-18BD9D3FA420}"/>
            </c:ext>
          </c:extLst>
        </c:ser>
        <c:dLbls>
          <c:showLegendKey val="0"/>
          <c:showVal val="0"/>
          <c:showCatName val="0"/>
          <c:showSerName val="0"/>
          <c:showPercent val="0"/>
          <c:showBubbleSize val="0"/>
        </c:dLbls>
        <c:gapWidth val="150"/>
        <c:axId val="195267200"/>
        <c:axId val="1952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294.05</c:v>
                </c:pt>
                <c:pt idx="4">
                  <c:v>309.22000000000003</c:v>
                </c:pt>
              </c:numCache>
            </c:numRef>
          </c:val>
          <c:smooth val="0"/>
          <c:extLst>
            <c:ext xmlns:c16="http://schemas.microsoft.com/office/drawing/2014/chart" uri="{C3380CC4-5D6E-409C-BE32-E72D297353CC}">
              <c16:uniqueId val="{00000001-10B0-473B-8BBA-18BD9D3FA420}"/>
            </c:ext>
          </c:extLst>
        </c:ser>
        <c:dLbls>
          <c:showLegendKey val="0"/>
          <c:showVal val="0"/>
          <c:showCatName val="0"/>
          <c:showSerName val="0"/>
          <c:showPercent val="0"/>
          <c:showBubbleSize val="0"/>
        </c:dLbls>
        <c:marker val="1"/>
        <c:smooth val="0"/>
        <c:axId val="195267200"/>
        <c:axId val="195285760"/>
      </c:lineChart>
      <c:dateAx>
        <c:axId val="195267200"/>
        <c:scaling>
          <c:orientation val="minMax"/>
        </c:scaling>
        <c:delete val="1"/>
        <c:axPos val="b"/>
        <c:numFmt formatCode="&quot;H&quot;yy" sourceLinked="1"/>
        <c:majorTickMark val="none"/>
        <c:minorTickMark val="none"/>
        <c:tickLblPos val="none"/>
        <c:crossAx val="195285760"/>
        <c:crosses val="autoZero"/>
        <c:auto val="1"/>
        <c:lblOffset val="100"/>
        <c:baseTimeUnit val="years"/>
      </c:dateAx>
      <c:valAx>
        <c:axId val="195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52117</v>
      </c>
      <c r="AM8" s="51"/>
      <c r="AN8" s="51"/>
      <c r="AO8" s="51"/>
      <c r="AP8" s="51"/>
      <c r="AQ8" s="51"/>
      <c r="AR8" s="51"/>
      <c r="AS8" s="51"/>
      <c r="AT8" s="46">
        <f>データ!T6</f>
        <v>318.29000000000002</v>
      </c>
      <c r="AU8" s="46"/>
      <c r="AV8" s="46"/>
      <c r="AW8" s="46"/>
      <c r="AX8" s="46"/>
      <c r="AY8" s="46"/>
      <c r="AZ8" s="46"/>
      <c r="BA8" s="46"/>
      <c r="BB8" s="46">
        <f>データ!U6</f>
        <v>163.74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-15.8</v>
      </c>
      <c r="J10" s="46"/>
      <c r="K10" s="46"/>
      <c r="L10" s="46"/>
      <c r="M10" s="46"/>
      <c r="N10" s="46"/>
      <c r="O10" s="46"/>
      <c r="P10" s="46">
        <f>データ!P6</f>
        <v>0.15</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78</v>
      </c>
      <c r="AM10" s="51"/>
      <c r="AN10" s="51"/>
      <c r="AO10" s="51"/>
      <c r="AP10" s="51"/>
      <c r="AQ10" s="51"/>
      <c r="AR10" s="51"/>
      <c r="AS10" s="51"/>
      <c r="AT10" s="46">
        <f>データ!W6</f>
        <v>0.14000000000000001</v>
      </c>
      <c r="AU10" s="46"/>
      <c r="AV10" s="46"/>
      <c r="AW10" s="46"/>
      <c r="AX10" s="46"/>
      <c r="AY10" s="46"/>
      <c r="AZ10" s="46"/>
      <c r="BA10" s="46"/>
      <c r="BB10" s="46">
        <f>データ!X6</f>
        <v>557.14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2Jf+6QhEqjsvoB5Q6as/8KhvyFKtc9hwQfFgJ98nH+pdvIlQHRScppyn8TuS4XDTYtklasdCoALL8cIqqEWkoQ==" saltValue="06Vhq6QpOusq2uZ4Bmv6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18</v>
      </c>
      <c r="F6" s="33">
        <f t="shared" si="3"/>
        <v>1</v>
      </c>
      <c r="G6" s="33">
        <f t="shared" si="3"/>
        <v>0</v>
      </c>
      <c r="H6" s="33" t="str">
        <f t="shared" si="3"/>
        <v>石川県　七尾市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-15.8</v>
      </c>
      <c r="P6" s="34">
        <f t="shared" si="3"/>
        <v>0.15</v>
      </c>
      <c r="Q6" s="34">
        <f t="shared" si="3"/>
        <v>100</v>
      </c>
      <c r="R6" s="34">
        <f t="shared" si="3"/>
        <v>3410</v>
      </c>
      <c r="S6" s="34">
        <f t="shared" si="3"/>
        <v>52117</v>
      </c>
      <c r="T6" s="34">
        <f t="shared" si="3"/>
        <v>318.29000000000002</v>
      </c>
      <c r="U6" s="34">
        <f t="shared" si="3"/>
        <v>163.74</v>
      </c>
      <c r="V6" s="34">
        <f t="shared" si="3"/>
        <v>78</v>
      </c>
      <c r="W6" s="34">
        <f t="shared" si="3"/>
        <v>0.14000000000000001</v>
      </c>
      <c r="X6" s="34">
        <f t="shared" si="3"/>
        <v>557.14</v>
      </c>
      <c r="Y6" s="35" t="str">
        <f>IF(Y7="",NA(),Y7)</f>
        <v>-</v>
      </c>
      <c r="Z6" s="35" t="str">
        <f t="shared" ref="Z6:AH6" si="4">IF(Z7="",NA(),Z7)</f>
        <v>-</v>
      </c>
      <c r="AA6" s="35" t="str">
        <f t="shared" si="4"/>
        <v>-</v>
      </c>
      <c r="AB6" s="35">
        <f t="shared" si="4"/>
        <v>62.67</v>
      </c>
      <c r="AC6" s="35">
        <f t="shared" si="4"/>
        <v>42.88</v>
      </c>
      <c r="AD6" s="35" t="str">
        <f t="shared" si="4"/>
        <v>-</v>
      </c>
      <c r="AE6" s="35" t="str">
        <f t="shared" si="4"/>
        <v>-</v>
      </c>
      <c r="AF6" s="35" t="str">
        <f t="shared" si="4"/>
        <v>-</v>
      </c>
      <c r="AG6" s="35">
        <f t="shared" si="4"/>
        <v>86.84</v>
      </c>
      <c r="AH6" s="35">
        <f t="shared" si="4"/>
        <v>89.75</v>
      </c>
      <c r="AI6" s="34" t="str">
        <f>IF(AI7="","",IF(AI7="-","【-】","【"&amp;SUBSTITUTE(TEXT(AI7,"#,##0.00"),"-","△")&amp;"】"))</f>
        <v>【92.82】</v>
      </c>
      <c r="AJ6" s="35" t="str">
        <f>IF(AJ7="",NA(),AJ7)</f>
        <v>-</v>
      </c>
      <c r="AK6" s="35" t="str">
        <f t="shared" ref="AK6:AS6" si="5">IF(AK7="",NA(),AK7)</f>
        <v>-</v>
      </c>
      <c r="AL6" s="35" t="str">
        <f t="shared" si="5"/>
        <v>-</v>
      </c>
      <c r="AM6" s="35">
        <f t="shared" si="5"/>
        <v>219.48</v>
      </c>
      <c r="AN6" s="35">
        <f t="shared" si="5"/>
        <v>865.6</v>
      </c>
      <c r="AO6" s="35" t="str">
        <f t="shared" si="5"/>
        <v>-</v>
      </c>
      <c r="AP6" s="35" t="str">
        <f t="shared" si="5"/>
        <v>-</v>
      </c>
      <c r="AQ6" s="35" t="str">
        <f t="shared" si="5"/>
        <v>-</v>
      </c>
      <c r="AR6" s="35">
        <f t="shared" si="5"/>
        <v>254.32</v>
      </c>
      <c r="AS6" s="35">
        <f t="shared" si="5"/>
        <v>249.76</v>
      </c>
      <c r="AT6" s="34" t="str">
        <f>IF(AT7="","",IF(AT7="-","【-】","【"&amp;SUBSTITUTE(TEXT(AT7,"#,##0.00"),"-","△")&amp;"】"))</f>
        <v>【200.28】</v>
      </c>
      <c r="AU6" s="35" t="str">
        <f>IF(AU7="",NA(),AU7)</f>
        <v>-</v>
      </c>
      <c r="AV6" s="35" t="str">
        <f t="shared" ref="AV6:BD6" si="6">IF(AV7="",NA(),AV7)</f>
        <v>-</v>
      </c>
      <c r="AW6" s="35" t="str">
        <f t="shared" si="6"/>
        <v>-</v>
      </c>
      <c r="AX6" s="35">
        <f t="shared" si="6"/>
        <v>630.91999999999996</v>
      </c>
      <c r="AY6" s="35">
        <f t="shared" si="6"/>
        <v>477.87</v>
      </c>
      <c r="AZ6" s="35" t="str">
        <f t="shared" si="6"/>
        <v>-</v>
      </c>
      <c r="BA6" s="35" t="str">
        <f t="shared" si="6"/>
        <v>-</v>
      </c>
      <c r="BB6" s="35" t="str">
        <f t="shared" si="6"/>
        <v>-</v>
      </c>
      <c r="BC6" s="35">
        <f t="shared" si="6"/>
        <v>277.89</v>
      </c>
      <c r="BD6" s="35">
        <f t="shared" si="6"/>
        <v>256.37</v>
      </c>
      <c r="BE6" s="34" t="str">
        <f>IF(BE7="","",IF(BE7="-","【-】","【"&amp;SUBSTITUTE(TEXT(BE7,"#,##0.00"),"-","△")&amp;"】"))</f>
        <v>【254.85】</v>
      </c>
      <c r="BF6" s="35" t="str">
        <f>IF(BF7="",NA(),BF7)</f>
        <v>-</v>
      </c>
      <c r="BG6" s="35" t="str">
        <f t="shared" ref="BG6:BO6" si="7">IF(BG7="",NA(),BG7)</f>
        <v>-</v>
      </c>
      <c r="BH6" s="35" t="str">
        <f t="shared" si="7"/>
        <v>-</v>
      </c>
      <c r="BI6" s="35">
        <f t="shared" si="7"/>
        <v>3215.99</v>
      </c>
      <c r="BJ6" s="35">
        <f t="shared" si="7"/>
        <v>3038.99</v>
      </c>
      <c r="BK6" s="35" t="str">
        <f t="shared" si="7"/>
        <v>-</v>
      </c>
      <c r="BL6" s="35" t="str">
        <f t="shared" si="7"/>
        <v>-</v>
      </c>
      <c r="BM6" s="35" t="str">
        <f t="shared" si="7"/>
        <v>-</v>
      </c>
      <c r="BN6" s="35">
        <f t="shared" si="7"/>
        <v>855.65</v>
      </c>
      <c r="BO6" s="35">
        <f t="shared" si="7"/>
        <v>862.99</v>
      </c>
      <c r="BP6" s="34" t="str">
        <f>IF(BP7="","",IF(BP7="-","【-】","【"&amp;SUBSTITUTE(TEXT(BP7,"#,##0.00"),"-","△")&amp;"】"))</f>
        <v>【862.82】</v>
      </c>
      <c r="BQ6" s="35" t="str">
        <f>IF(BQ7="",NA(),BQ7)</f>
        <v>-</v>
      </c>
      <c r="BR6" s="35" t="str">
        <f t="shared" ref="BR6:BZ6" si="8">IF(BR7="",NA(),BR7)</f>
        <v>-</v>
      </c>
      <c r="BS6" s="35" t="str">
        <f t="shared" si="8"/>
        <v>-</v>
      </c>
      <c r="BT6" s="35">
        <f t="shared" si="8"/>
        <v>100</v>
      </c>
      <c r="BU6" s="35">
        <f t="shared" si="8"/>
        <v>52.15</v>
      </c>
      <c r="BV6" s="35" t="str">
        <f t="shared" si="8"/>
        <v>-</v>
      </c>
      <c r="BW6" s="35" t="str">
        <f t="shared" si="8"/>
        <v>-</v>
      </c>
      <c r="BX6" s="35" t="str">
        <f t="shared" si="8"/>
        <v>-</v>
      </c>
      <c r="BY6" s="35">
        <f t="shared" si="8"/>
        <v>52.23</v>
      </c>
      <c r="BZ6" s="35">
        <f t="shared" si="8"/>
        <v>50.06</v>
      </c>
      <c r="CA6" s="34" t="str">
        <f>IF(CA7="","",IF(CA7="-","【-】","【"&amp;SUBSTITUTE(TEXT(CA7,"#,##0.00"),"-","△")&amp;"】"))</f>
        <v>【49.71】</v>
      </c>
      <c r="CB6" s="35" t="str">
        <f>IF(CB7="",NA(),CB7)</f>
        <v>-</v>
      </c>
      <c r="CC6" s="35" t="str">
        <f t="shared" ref="CC6:CK6" si="9">IF(CC7="",NA(),CC7)</f>
        <v>-</v>
      </c>
      <c r="CD6" s="35" t="str">
        <f t="shared" si="9"/>
        <v>-</v>
      </c>
      <c r="CE6" s="35">
        <f t="shared" si="9"/>
        <v>161.66</v>
      </c>
      <c r="CF6" s="35">
        <f t="shared" si="9"/>
        <v>311.94</v>
      </c>
      <c r="CG6" s="35" t="str">
        <f t="shared" si="9"/>
        <v>-</v>
      </c>
      <c r="CH6" s="35" t="str">
        <f t="shared" si="9"/>
        <v>-</v>
      </c>
      <c r="CI6" s="35" t="str">
        <f t="shared" si="9"/>
        <v>-</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f t="shared" si="10"/>
        <v>33.33</v>
      </c>
      <c r="CQ6" s="35">
        <f t="shared" si="10"/>
        <v>33.33</v>
      </c>
      <c r="CR6" s="35" t="str">
        <f t="shared" si="10"/>
        <v>-</v>
      </c>
      <c r="CS6" s="35" t="str">
        <f t="shared" si="10"/>
        <v>-</v>
      </c>
      <c r="CT6" s="35" t="str">
        <f t="shared" si="10"/>
        <v>-</v>
      </c>
      <c r="CU6" s="35">
        <f t="shared" si="10"/>
        <v>50.56</v>
      </c>
      <c r="CV6" s="35">
        <f t="shared" si="10"/>
        <v>47.35</v>
      </c>
      <c r="CW6" s="34" t="str">
        <f>IF(CW7="","",IF(CW7="-","【-】","【"&amp;SUBSTITUTE(TEXT(CW7,"#,##0.00"),"-","△")&amp;"】"))</f>
        <v>【47.67】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83.85</v>
      </c>
      <c r="DG6" s="35">
        <f t="shared" si="11"/>
        <v>81.209999999999994</v>
      </c>
      <c r="DH6" s="34" t="str">
        <f>IF(DH7="","",IF(DH7="-","【-】","【"&amp;SUBSTITUTE(TEXT(DH7,"#,##0.00"),"-","△")&amp;"】"))</f>
        <v>【79.30】</v>
      </c>
      <c r="DI6" s="35" t="str">
        <f>IF(DI7="",NA(),DI7)</f>
        <v>-</v>
      </c>
      <c r="DJ6" s="35" t="str">
        <f t="shared" ref="DJ6:DR6" si="12">IF(DJ7="",NA(),DJ7)</f>
        <v>-</v>
      </c>
      <c r="DK6" s="35" t="str">
        <f t="shared" si="12"/>
        <v>-</v>
      </c>
      <c r="DL6" s="35">
        <f t="shared" si="12"/>
        <v>20.51</v>
      </c>
      <c r="DM6" s="35">
        <f t="shared" si="12"/>
        <v>41.03</v>
      </c>
      <c r="DN6" s="35" t="str">
        <f t="shared" si="12"/>
        <v>-</v>
      </c>
      <c r="DO6" s="35" t="str">
        <f t="shared" si="12"/>
        <v>-</v>
      </c>
      <c r="DP6" s="35" t="str">
        <f t="shared" si="12"/>
        <v>-</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172022</v>
      </c>
      <c r="D7" s="37">
        <v>46</v>
      </c>
      <c r="E7" s="37">
        <v>18</v>
      </c>
      <c r="F7" s="37">
        <v>1</v>
      </c>
      <c r="G7" s="37">
        <v>0</v>
      </c>
      <c r="H7" s="37" t="s">
        <v>96</v>
      </c>
      <c r="I7" s="37" t="s">
        <v>97</v>
      </c>
      <c r="J7" s="37" t="s">
        <v>98</v>
      </c>
      <c r="K7" s="37" t="s">
        <v>99</v>
      </c>
      <c r="L7" s="37" t="s">
        <v>100</v>
      </c>
      <c r="M7" s="37" t="s">
        <v>101</v>
      </c>
      <c r="N7" s="38" t="s">
        <v>102</v>
      </c>
      <c r="O7" s="38">
        <v>-15.8</v>
      </c>
      <c r="P7" s="38">
        <v>0.15</v>
      </c>
      <c r="Q7" s="38">
        <v>100</v>
      </c>
      <c r="R7" s="38">
        <v>3410</v>
      </c>
      <c r="S7" s="38">
        <v>52117</v>
      </c>
      <c r="T7" s="38">
        <v>318.29000000000002</v>
      </c>
      <c r="U7" s="38">
        <v>163.74</v>
      </c>
      <c r="V7" s="38">
        <v>78</v>
      </c>
      <c r="W7" s="38">
        <v>0.14000000000000001</v>
      </c>
      <c r="X7" s="38">
        <v>557.14</v>
      </c>
      <c r="Y7" s="38" t="s">
        <v>102</v>
      </c>
      <c r="Z7" s="38" t="s">
        <v>102</v>
      </c>
      <c r="AA7" s="38" t="s">
        <v>102</v>
      </c>
      <c r="AB7" s="38">
        <v>62.67</v>
      </c>
      <c r="AC7" s="38">
        <v>42.88</v>
      </c>
      <c r="AD7" s="38" t="s">
        <v>102</v>
      </c>
      <c r="AE7" s="38" t="s">
        <v>102</v>
      </c>
      <c r="AF7" s="38" t="s">
        <v>102</v>
      </c>
      <c r="AG7" s="38">
        <v>86.84</v>
      </c>
      <c r="AH7" s="38">
        <v>89.75</v>
      </c>
      <c r="AI7" s="38">
        <v>92.82</v>
      </c>
      <c r="AJ7" s="38" t="s">
        <v>102</v>
      </c>
      <c r="AK7" s="38" t="s">
        <v>102</v>
      </c>
      <c r="AL7" s="38" t="s">
        <v>102</v>
      </c>
      <c r="AM7" s="38">
        <v>219.48</v>
      </c>
      <c r="AN7" s="38">
        <v>865.6</v>
      </c>
      <c r="AO7" s="38" t="s">
        <v>102</v>
      </c>
      <c r="AP7" s="38" t="s">
        <v>102</v>
      </c>
      <c r="AQ7" s="38" t="s">
        <v>102</v>
      </c>
      <c r="AR7" s="38">
        <v>254.32</v>
      </c>
      <c r="AS7" s="38">
        <v>249.76</v>
      </c>
      <c r="AT7" s="38">
        <v>200.28</v>
      </c>
      <c r="AU7" s="38" t="s">
        <v>102</v>
      </c>
      <c r="AV7" s="38" t="s">
        <v>102</v>
      </c>
      <c r="AW7" s="38" t="s">
        <v>102</v>
      </c>
      <c r="AX7" s="38">
        <v>630.91999999999996</v>
      </c>
      <c r="AY7" s="38">
        <v>477.87</v>
      </c>
      <c r="AZ7" s="38" t="s">
        <v>102</v>
      </c>
      <c r="BA7" s="38" t="s">
        <v>102</v>
      </c>
      <c r="BB7" s="38" t="s">
        <v>102</v>
      </c>
      <c r="BC7" s="38">
        <v>277.89</v>
      </c>
      <c r="BD7" s="38">
        <v>256.37</v>
      </c>
      <c r="BE7" s="38">
        <v>254.85</v>
      </c>
      <c r="BF7" s="38" t="s">
        <v>102</v>
      </c>
      <c r="BG7" s="38" t="s">
        <v>102</v>
      </c>
      <c r="BH7" s="38" t="s">
        <v>102</v>
      </c>
      <c r="BI7" s="38">
        <v>3215.99</v>
      </c>
      <c r="BJ7" s="38">
        <v>3038.99</v>
      </c>
      <c r="BK7" s="38" t="s">
        <v>102</v>
      </c>
      <c r="BL7" s="38" t="s">
        <v>102</v>
      </c>
      <c r="BM7" s="38" t="s">
        <v>102</v>
      </c>
      <c r="BN7" s="38">
        <v>855.65</v>
      </c>
      <c r="BO7" s="38">
        <v>862.99</v>
      </c>
      <c r="BP7" s="38">
        <v>862.82</v>
      </c>
      <c r="BQ7" s="38" t="s">
        <v>102</v>
      </c>
      <c r="BR7" s="38" t="s">
        <v>102</v>
      </c>
      <c r="BS7" s="38" t="s">
        <v>102</v>
      </c>
      <c r="BT7" s="38">
        <v>100</v>
      </c>
      <c r="BU7" s="38">
        <v>52.15</v>
      </c>
      <c r="BV7" s="38" t="s">
        <v>102</v>
      </c>
      <c r="BW7" s="38" t="s">
        <v>102</v>
      </c>
      <c r="BX7" s="38" t="s">
        <v>102</v>
      </c>
      <c r="BY7" s="38">
        <v>52.23</v>
      </c>
      <c r="BZ7" s="38">
        <v>50.06</v>
      </c>
      <c r="CA7" s="38">
        <v>49.71</v>
      </c>
      <c r="CB7" s="38" t="s">
        <v>102</v>
      </c>
      <c r="CC7" s="38" t="s">
        <v>102</v>
      </c>
      <c r="CD7" s="38" t="s">
        <v>102</v>
      </c>
      <c r="CE7" s="38">
        <v>161.66</v>
      </c>
      <c r="CF7" s="38">
        <v>311.94</v>
      </c>
      <c r="CG7" s="38" t="s">
        <v>102</v>
      </c>
      <c r="CH7" s="38" t="s">
        <v>102</v>
      </c>
      <c r="CI7" s="38" t="s">
        <v>102</v>
      </c>
      <c r="CJ7" s="38">
        <v>294.05</v>
      </c>
      <c r="CK7" s="38">
        <v>309.22000000000003</v>
      </c>
      <c r="CL7" s="38">
        <v>317.18</v>
      </c>
      <c r="CM7" s="38" t="s">
        <v>102</v>
      </c>
      <c r="CN7" s="38" t="s">
        <v>102</v>
      </c>
      <c r="CO7" s="38" t="s">
        <v>102</v>
      </c>
      <c r="CP7" s="38">
        <v>33.33</v>
      </c>
      <c r="CQ7" s="38">
        <v>33.33</v>
      </c>
      <c r="CR7" s="38" t="s">
        <v>102</v>
      </c>
      <c r="CS7" s="38" t="s">
        <v>102</v>
      </c>
      <c r="CT7" s="38" t="s">
        <v>102</v>
      </c>
      <c r="CU7" s="38">
        <v>50.56</v>
      </c>
      <c r="CV7" s="38">
        <v>47.35</v>
      </c>
      <c r="CW7" s="38">
        <v>47.67</v>
      </c>
      <c r="CX7" s="38" t="s">
        <v>102</v>
      </c>
      <c r="CY7" s="38" t="s">
        <v>102</v>
      </c>
      <c r="CZ7" s="38" t="s">
        <v>102</v>
      </c>
      <c r="DA7" s="38">
        <v>100</v>
      </c>
      <c r="DB7" s="38">
        <v>100</v>
      </c>
      <c r="DC7" s="38" t="s">
        <v>102</v>
      </c>
      <c r="DD7" s="38" t="s">
        <v>102</v>
      </c>
      <c r="DE7" s="38" t="s">
        <v>102</v>
      </c>
      <c r="DF7" s="38">
        <v>83.85</v>
      </c>
      <c r="DG7" s="38">
        <v>81.209999999999994</v>
      </c>
      <c r="DH7" s="38">
        <v>79.3</v>
      </c>
      <c r="DI7" s="38" t="s">
        <v>102</v>
      </c>
      <c r="DJ7" s="38" t="s">
        <v>102</v>
      </c>
      <c r="DK7" s="38" t="s">
        <v>102</v>
      </c>
      <c r="DL7" s="38">
        <v>20.51</v>
      </c>
      <c r="DM7" s="38">
        <v>41.03</v>
      </c>
      <c r="DN7" s="38" t="s">
        <v>102</v>
      </c>
      <c r="DO7" s="38" t="s">
        <v>102</v>
      </c>
      <c r="DP7" s="38" t="s">
        <v>102</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2021-01-22T00:42:23Z</cp:lastPrinted>
  <dcterms:created xsi:type="dcterms:W3CDTF">2020-12-04T02:40:39Z</dcterms:created>
  <dcterms:modified xsi:type="dcterms:W3CDTF">2021-02-03T02:50:46Z</dcterms:modified>
  <cp:category/>
</cp:coreProperties>
</file>