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YxsIsXvkhgHtOMNoENJ1bKHdhsm+4kYRsBpEbndyzsLnMNJHV4L1zi907PDAQ4Gy38rj9FxK+5rMWm4bEMfuw==" workbookSaltValue="k76Sc9s0IrekyUkHVC/urg==" workbookSpinCount="100000" lockStructure="1"/>
  <bookViews>
    <workbookView xWindow="0" yWindow="0" windowWidth="17850" windowHeight="95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<sst xmlns="http://schemas.openxmlformats.org/spreadsheetml/2006/main" count="253" uniqueCount="118">
  <si>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</si>
  <si>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</si>
  <si>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</si>
  <si>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</si>
  <si>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</si>
  <si>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</si>
  <si>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</si>
  <si>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</si>
  <si>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</si>
  <si>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</si>
  <si>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</si>
  <si>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</si>
  <si>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</si>
  <si>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</si>
  <si>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</si>
  <si>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</si>
  <si>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</si>
  <si>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</si>
  <si>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</si>
  <si>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</si>
  <si>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</si>
  <si>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</si>
  <si>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</si>
  <si>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</si>
  <si>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</si>
  <si>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</si>
  <si>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</si>
  <si>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</si>
  <si>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</si>
  <si>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</si>
  <si>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</si>
  <si>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</si>
  <si>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</si>
  <si>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</si>
  <si>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</si>
  <si>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</si>
  <si>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</si>
  <si>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</si>
  <si>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</si>
  <si>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</si>
  <si>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</si>
  <si>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</si>
  <si>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</si>
  <si>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</si>
  <si>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</si>
  <si>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</si>
  <si>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</si>
  <si>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</si>
  <si>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</si>
  <si>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</si>
  <si>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</si>
  <si>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</si>
  <si>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</si>
  <si>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</si>
  <si>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</si>
  <si>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</si>
  <si>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</si>
  <si>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</si>
  <si>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</si>
  <si>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</si>
  <si>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</si>
  <si>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</si>
  <si>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</si>
  <si>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</si>
  <si>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</si>
  <si>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</si>
  <si>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</si>
  <si>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</si>
  <si>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</si>
  <si>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</si>
  <si>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</si>
  <si>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</si>
  <si>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</si>
  <si>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</si>
  <si>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</si>
  <si>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</si>
  <si>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</si>
  <si>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</si>
  <si>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</si>
  <si>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</si>
  <si>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</si>
  <si>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</si>
  <si>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</si>
  <si>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</si>
  <si>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</si>
  <si>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</si>
  <si>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</si>
  <si>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</si>
  <si>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</si>
  <si>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</si>
  <si>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</si>
  <si>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</si>
  <si>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</si>
  <si>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</si>
  <si>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</si>
  <si>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</si>
  <si>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</si>
  <si>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</si>
  <si>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</si>
  <si>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</si>
  <si>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</si>
  <si>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</si>
  <si>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</si>
  <si>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</si>
  <si>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</si>
  <si>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</si>
  <si>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</si>
  <si>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</si>
  <si>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</si>
  <si>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</si>
  <si>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</si>
  <si>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</si>
  <si>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</si>
  <si>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</si>
  <si>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</si>
  <si>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法定耐用年数（50年）を超えた管渠はないが、巡回点検やカメラ調査等により、適宜修繕や清掃を実施していく。
　また、新しく策定するストックマネジメント計画により、管渠等について更新改築計画を検討していく。</t>
    <phoneticPr fontId="4"/>
  </si>
  <si>
    <t>　ストックマネジメント計画により、全施設における更新の優先順位を決定し、年度間の建設改良費が平準化するよう実施していく。
　一般会計からの繰入金のうち、基準額を超えて財源不足を補う額の抑制を図るため、助成制度の活用や生活排水対策の普及・啓発を進めることで、水洗化率の向上・料金収入の確保に努める。
　基準額については、適正に一般会計に負担を求めていく。
　令和2年度より公営企業会計へ移行し、経営や資産等の状況を的確に把握して、経営基盤の計画的な強化と財政マネジメントの向上等に取り組む。</t>
    <rPh sb="178" eb="180">
      <t>レイワ</t>
    </rPh>
    <rPh sb="181" eb="183">
      <t>ネンド</t>
    </rPh>
    <phoneticPr fontId="4"/>
  </si>
  <si>
    <t>　①収益的収支比率及び⑤経費的回収率は100％を割り込んでおり、維持管理費や支払利息等の費用を賄い切れていないため、赤字経営と言える。
　④企業債残高対事業規模比率は、企業会計移行に伴う打切り決算の実施による営業収益の減少により、企業債残高の比率が低下している。
　⑤経費回収率は、汚水処理費の減少により上昇している。
　⑥汚水処理原価は、汚水処理費の減少により上昇している。
　⑦施設利用率は、特定環境公共下水道の処理場を廃止し、公共下水道の処理場で汚水処理しているため、当事業では利用率なしとなっている。
　⑧水洗化率も、全国平均及び類似団体平均より高くなっている。</t>
    <rPh sb="125" eb="127">
      <t>テイカ</t>
    </rPh>
    <rPh sb="179" eb="18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</si>
</sst>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281-433F-BD37-EFEC5BB95A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0.13</c:v>
                </c:pt>
                <c:pt idx="3">
                  <c:v>0.09</c:v>
                </c:pt>
                <c:pt idx="4">
                  <c:v>0.06</c:v>
                </c:pt>
              </c:numCache>
            </c:numRef>
          </c:val>
          <c:smooth val="0"/>
          <c:extLst>
            <c:ext xmlns:c16="http://schemas.microsoft.com/office/drawing/2014/chart" uri="{C3380CC4-5D6E-409C-BE32-E72D297353CC}">
              <c16:uniqueId val="{00000001-5281-433F-BD37-EFEC5BB95A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44.44</c:v>
                </c:pt>
                <c:pt idx="2">
                  <c:v>0</c:v>
                </c:pt>
                <c:pt idx="3">
                  <c:v>0</c:v>
                </c:pt>
                <c:pt idx="4">
                  <c:v>0</c:v>
                </c:pt>
              </c:numCache>
            </c:numRef>
          </c:val>
          <c:extLst>
            <c:ext xmlns:c16="http://schemas.microsoft.com/office/drawing/2014/chart" uri="{C3380CC4-5D6E-409C-BE32-E72D297353CC}">
              <c16:uniqueId val="{00000000-FFE4-4568-8871-CB7A3A3E0F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37.72</c:v>
                </c:pt>
                <c:pt idx="2">
                  <c:v>37.08</c:v>
                </c:pt>
                <c:pt idx="3">
                  <c:v>37.46</c:v>
                </c:pt>
                <c:pt idx="4">
                  <c:v>37.65</c:v>
                </c:pt>
              </c:numCache>
            </c:numRef>
          </c:val>
          <c:smooth val="0"/>
          <c:extLst>
            <c:ext xmlns:c16="http://schemas.microsoft.com/office/drawing/2014/chart" uri="{C3380CC4-5D6E-409C-BE32-E72D297353CC}">
              <c16:uniqueId val="{00000001-FFE4-4568-8871-CB7A3A3E0F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84.16</c:v>
                </c:pt>
                <c:pt idx="2">
                  <c:v>84.27</c:v>
                </c:pt>
                <c:pt idx="3">
                  <c:v>85.06</c:v>
                </c:pt>
                <c:pt idx="4">
                  <c:v>87.15</c:v>
                </c:pt>
              </c:numCache>
            </c:numRef>
          </c:val>
          <c:extLst>
            <c:ext xmlns:c16="http://schemas.microsoft.com/office/drawing/2014/chart" uri="{C3380CC4-5D6E-409C-BE32-E72D297353CC}">
              <c16:uniqueId val="{00000000-D060-4444-8F25-73C0793A45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D060-4444-8F25-73C0793A45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84.6</c:v>
                </c:pt>
                <c:pt idx="2">
                  <c:v>88.51</c:v>
                </c:pt>
                <c:pt idx="3">
                  <c:v>71.28</c:v>
                </c:pt>
                <c:pt idx="4">
                  <c:v>72.11</c:v>
                </c:pt>
              </c:numCache>
            </c:numRef>
          </c:val>
          <c:extLst>
            <c:ext xmlns:c16="http://schemas.microsoft.com/office/drawing/2014/chart" uri="{C3380CC4-5D6E-409C-BE32-E72D297353CC}">
              <c16:uniqueId val="{00000000-4F03-472C-9C20-1EE521E29D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03-472C-9C20-1EE521E29D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D-4D71-8F04-9CE0666F97B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D-4D71-8F04-9CE0666F97B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76-4AC5-ABCF-549237E771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76-4AC5-ABCF-549237E771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73-4C6E-958E-53F47299D7F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73-4C6E-958E-53F47299D7F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8C-4320-86D8-B0B4C446A3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8C-4320-86D8-B0B4C446A3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437.44</c:v>
                </c:pt>
                <c:pt idx="2">
                  <c:v>370.04</c:v>
                </c:pt>
                <c:pt idx="3">
                  <c:v>279.27999999999997</c:v>
                </c:pt>
                <c:pt idx="4">
                  <c:v>519.08000000000004</c:v>
                </c:pt>
              </c:numCache>
            </c:numRef>
          </c:val>
          <c:extLst>
            <c:ext xmlns:c16="http://schemas.microsoft.com/office/drawing/2014/chart" uri="{C3380CC4-5D6E-409C-BE32-E72D297353CC}">
              <c16:uniqueId val="{00000000-4DE7-43C1-87CE-4ED4D80FCF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1592.72</c:v>
                </c:pt>
                <c:pt idx="2">
                  <c:v>1223.96</c:v>
                </c:pt>
                <c:pt idx="3">
                  <c:v>1269.1500000000001</c:v>
                </c:pt>
                <c:pt idx="4">
                  <c:v>1087.96</c:v>
                </c:pt>
              </c:numCache>
            </c:numRef>
          </c:val>
          <c:smooth val="0"/>
          <c:extLst>
            <c:ext xmlns:c16="http://schemas.microsoft.com/office/drawing/2014/chart" uri="{C3380CC4-5D6E-409C-BE32-E72D297353CC}">
              <c16:uniqueId val="{00000001-4DE7-43C1-87CE-4ED4D80FCF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51.36</c:v>
                </c:pt>
                <c:pt idx="2">
                  <c:v>85.3</c:v>
                </c:pt>
                <c:pt idx="3">
                  <c:v>59.82</c:v>
                </c:pt>
                <c:pt idx="4">
                  <c:v>86.43</c:v>
                </c:pt>
              </c:numCache>
            </c:numRef>
          </c:val>
          <c:extLst>
            <c:ext xmlns:c16="http://schemas.microsoft.com/office/drawing/2014/chart" uri="{C3380CC4-5D6E-409C-BE32-E72D297353CC}">
              <c16:uniqueId val="{00000000-AF46-4242-9301-EA61078BEB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53.7</c:v>
                </c:pt>
                <c:pt idx="2">
                  <c:v>61.54</c:v>
                </c:pt>
                <c:pt idx="3">
                  <c:v>63.97</c:v>
                </c:pt>
                <c:pt idx="4">
                  <c:v>59.67</c:v>
                </c:pt>
              </c:numCache>
            </c:numRef>
          </c:val>
          <c:smooth val="0"/>
          <c:extLst>
            <c:ext xmlns:c16="http://schemas.microsoft.com/office/drawing/2014/chart" uri="{C3380CC4-5D6E-409C-BE32-E72D297353CC}">
              <c16:uniqueId val="{00000001-AF46-4242-9301-EA61078BEB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362.07</c:v>
                </c:pt>
                <c:pt idx="2">
                  <c:v>214.84</c:v>
                </c:pt>
                <c:pt idx="3">
                  <c:v>319.62</c:v>
                </c:pt>
                <c:pt idx="4">
                  <c:v>184.73</c:v>
                </c:pt>
              </c:numCache>
            </c:numRef>
          </c:val>
          <c:extLst>
            <c:ext xmlns:c16="http://schemas.microsoft.com/office/drawing/2014/chart" uri="{C3380CC4-5D6E-409C-BE32-E72D297353CC}">
              <c16:uniqueId val="{00000000-12E3-4204-A143-01662E3013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12E3-4204-A143-01662E3013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珠洲市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14074</v>
      </c>
      <c r="AM8" s="51"/>
      <c r="AN8" s="51"/>
      <c r="AO8" s="51"/>
      <c r="AP8" s="51"/>
      <c r="AQ8" s="51"/>
      <c r="AR8" s="51"/>
      <c r="AS8" s="51"/>
      <c r="AT8" s="46">
        <f>データ!T6</f>
        <v>247.2</v>
      </c>
      <c r="AU8" s="46"/>
      <c r="AV8" s="46"/>
      <c r="AW8" s="46"/>
      <c r="AX8" s="46"/>
      <c r="AY8" s="46"/>
      <c r="AZ8" s="46"/>
      <c r="BA8" s="46"/>
      <c r="BB8" s="46">
        <f>データ!U6</f>
        <v>56.93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5.2</v>
      </c>
      <c r="Q10" s="46"/>
      <c r="R10" s="46"/>
      <c r="S10" s="46"/>
      <c r="T10" s="46"/>
      <c r="U10" s="46"/>
      <c r="V10" s="46"/>
      <c r="W10" s="46" t="str">
        <f>データ!Q6</f>
        <v>-</v>
      </c>
      <c r="X10" s="46"/>
      <c r="Y10" s="46"/>
      <c r="Z10" s="46"/>
      <c r="AA10" s="46"/>
      <c r="AB10" s="46"/>
      <c r="AC10" s="46"/>
      <c r="AD10" s="51">
        <f>データ!R6</f>
        <v>3520</v>
      </c>
      <c r="AE10" s="51"/>
      <c r="AF10" s="51"/>
      <c r="AG10" s="51"/>
      <c r="AH10" s="51"/>
      <c r="AI10" s="51"/>
      <c r="AJ10" s="51"/>
      <c r="AK10" s="2"/>
      <c r="AL10" s="51">
        <f>データ!V6</f>
        <v>724</v>
      </c>
      <c r="AM10" s="51"/>
      <c r="AN10" s="51"/>
      <c r="AO10" s="51"/>
      <c r="AP10" s="51"/>
      <c r="AQ10" s="51"/>
      <c r="AR10" s="51"/>
      <c r="AS10" s="51"/>
      <c r="AT10" s="46">
        <f>データ!W6</f>
        <v>0.26</v>
      </c>
      <c r="AU10" s="46"/>
      <c r="AV10" s="46"/>
      <c r="AW10" s="46"/>
      <c r="AX10" s="46"/>
      <c r="AY10" s="46"/>
      <c r="AZ10" s="46"/>
      <c r="BA10" s="46"/>
      <c r="BB10" s="46">
        <f>データ!X6</f>
        <v>2784.62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1QZtYsPy4hRRxeN1uI3Wb4CfjkbJ7jcA8Ea8zIrHFtUju96mcm/uJIWRYZSv/GpmAv1SlfAnj23rNh0obRxc2Q==" saltValue="xXeFfPuF8l1kAnfYBVs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172057</v>
      </c>
      <c r="D6" s="33">
        <f t="shared" si="3"/>
        <v>47</v>
      </c>
      <c r="E6" s="33">
        <f t="shared" si="3"/>
        <v>17</v>
      </c>
      <c r="F6" s="33">
        <f t="shared" si="3"/>
        <v>4</v>
      </c>
      <c r="G6" s="33">
        <f t="shared" si="3"/>
        <v>0</v>
      </c>
      <c r="H6" s="33" t="str">
        <f t="shared" si="3"/>
        <v>石川県　珠洲市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5.2</v>
      </c>
      <c r="Q6" s="34" t="str">
        <f t="shared" si="3"/>
        <v>-</v>
      </c>
      <c r="R6" s="34">
        <f t="shared" si="3"/>
        <v>3520</v>
      </c>
      <c r="S6" s="34">
        <f t="shared" si="3"/>
        <v>14074</v>
      </c>
      <c r="T6" s="34">
        <f t="shared" si="3"/>
        <v>247.2</v>
      </c>
      <c r="U6" s="34">
        <f t="shared" si="3"/>
        <v>56.93</v>
      </c>
      <c r="V6" s="34">
        <f t="shared" si="3"/>
        <v>724</v>
      </c>
      <c r="W6" s="34">
        <f t="shared" si="3"/>
        <v>0.26</v>
      </c>
      <c r="X6" s="34">
        <f t="shared" si="3"/>
        <v>2784.62</v>
      </c>
      <c r="Y6" s="35" t="str">
        <f>IF(Y7="",NA(),Y7)</f>
        <v>-</v>
      </c>
      <c r="Z6" s="35">
        <f t="shared" ref="Z6:AH6" si="4">IF(Z7="",NA(),Z7)</f>
        <v>84.6</v>
      </c>
      <c r="AA6" s="35">
        <f t="shared" si="4"/>
        <v>88.51</v>
      </c>
      <c r="AB6" s="35">
        <f t="shared" si="4"/>
        <v>71.28</v>
      </c>
      <c r="AC6" s="35">
        <f t="shared" si="4"/>
        <v>72.11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f t="shared" ref="BG6:BO6" si="7">IF(BG7="",NA(),BG7)</f>
        <v>437.44</v>
      </c>
      <c r="BH6" s="35">
        <f t="shared" si="7"/>
        <v>370.04</v>
      </c>
      <c r="BI6" s="35">
        <f t="shared" si="7"/>
        <v>279.27999999999997</v>
      </c>
      <c r="BJ6" s="35">
        <f t="shared" si="7"/>
        <v>519.08000000000004</v>
      </c>
      <c r="BK6" s="35" t="str">
        <f t="shared" si="7"/>
        <v>-</v>
      </c>
      <c r="BL6" s="35">
        <f t="shared" si="7"/>
        <v>1592.72</v>
      </c>
      <c r="BM6" s="35">
        <f t="shared" si="7"/>
        <v>1223.96</v>
      </c>
      <c r="BN6" s="35">
        <f t="shared" si="7"/>
        <v>1269.1500000000001</v>
      </c>
      <c r="BO6" s="35">
        <f t="shared" si="7"/>
        <v>1087.96</v>
      </c>
      <c r="BP6" s="34" t="str">
        <f>IF(BP7="","",IF(BP7="-","【-】","【"&amp;SUBSTITUTE(TEXT(BP7,"#,##0.00"),"-","△")&amp;"】"))</f>
        <v>【1,218.70】</v>
      </c>
      <c r="BQ6" s="35" t="str">
        <f>IF(BQ7="",NA(),BQ7)</f>
        <v>-</v>
      </c>
      <c r="BR6" s="35">
        <f t="shared" ref="BR6:BZ6" si="8">IF(BR7="",NA(),BR7)</f>
        <v>51.36</v>
      </c>
      <c r="BS6" s="35">
        <f t="shared" si="8"/>
        <v>85.3</v>
      </c>
      <c r="BT6" s="35">
        <f t="shared" si="8"/>
        <v>59.82</v>
      </c>
      <c r="BU6" s="35">
        <f t="shared" si="8"/>
        <v>86.43</v>
      </c>
      <c r="BV6" s="35" t="str">
        <f t="shared" si="8"/>
        <v>-</v>
      </c>
      <c r="BW6" s="35">
        <f t="shared" si="8"/>
        <v>53.7</v>
      </c>
      <c r="BX6" s="35">
        <f t="shared" si="8"/>
        <v>61.54</v>
      </c>
      <c r="BY6" s="35">
        <f t="shared" si="8"/>
        <v>63.97</v>
      </c>
      <c r="BZ6" s="35">
        <f t="shared" si="8"/>
        <v>59.67</v>
      </c>
      <c r="CA6" s="34" t="str">
        <f>IF(CA7="","",IF(CA7="-","【-】","【"&amp;SUBSTITUTE(TEXT(CA7,"#,##0.00"),"-","△")&amp;"】"))</f>
        <v>【74.17】</v>
      </c>
      <c r="CB6" s="35" t="str">
        <f>IF(CB7="",NA(),CB7)</f>
        <v>-</v>
      </c>
      <c r="CC6" s="35">
        <f t="shared" ref="CC6:CK6" si="9">IF(CC7="",NA(),CC7)</f>
        <v>362.07</v>
      </c>
      <c r="CD6" s="35">
        <f t="shared" si="9"/>
        <v>214.84</v>
      </c>
      <c r="CE6" s="35">
        <f t="shared" si="9"/>
        <v>319.62</v>
      </c>
      <c r="CF6" s="35">
        <f t="shared" si="9"/>
        <v>184.73</v>
      </c>
      <c r="CG6" s="35" t="str">
        <f t="shared" si="9"/>
        <v>-</v>
      </c>
      <c r="CH6" s="35">
        <f t="shared" si="9"/>
        <v>300.35000000000002</v>
      </c>
      <c r="CI6" s="35">
        <f t="shared" si="9"/>
        <v>267.86</v>
      </c>
      <c r="CJ6" s="35">
        <f t="shared" si="9"/>
        <v>256.82</v>
      </c>
      <c r="CK6" s="35">
        <f t="shared" si="9"/>
        <v>270.60000000000002</v>
      </c>
      <c r="CL6" s="34" t="str">
        <f>IF(CL7="","",IF(CL7="-","【-】","【"&amp;SUBSTITUTE(TEXT(CL7,"#,##0.00"),"-","△")&amp;"】"))</f>
        <v>【218.56】</v>
      </c>
      <c r="CM6" s="35" t="str">
        <f>IF(CM7="",NA(),CM7)</f>
        <v>-</v>
      </c>
      <c r="CN6" s="35">
        <f t="shared" ref="CN6:CV6" si="10">IF(CN7="",NA(),CN7)</f>
        <v>44.44</v>
      </c>
      <c r="CO6" s="35" t="str">
        <f t="shared" si="10"/>
        <v>-</v>
      </c>
      <c r="CP6" s="35" t="str">
        <f t="shared" si="10"/>
        <v>-</v>
      </c>
      <c r="CQ6" s="35" t="str">
        <f t="shared" si="10"/>
        <v>-</v>
      </c>
      <c r="CR6" s="35" t="str">
        <f t="shared" si="10"/>
        <v>-</v>
      </c>
      <c r="CS6" s="35">
        <f t="shared" si="10"/>
        <v>37.72</v>
      </c>
      <c r="CT6" s="35">
        <f t="shared" si="10"/>
        <v>37.08</v>
      </c>
      <c r="CU6" s="35">
        <f t="shared" si="10"/>
        <v>37.46</v>
      </c>
      <c r="CV6" s="35">
        <f t="shared" si="10"/>
        <v>37.65</v>
      </c>
      <c r="CW6" s="34" t="str">
        <f>IF(CW7="","",IF(CW7="-","【-】","【"&amp;SUBSTITUTE(TEXT(CW7,"#,##0.00"),"-","△")&amp;"】"))</f>
        <v>【42.86】</v>
      </c>
      <c r="CX6" s="35" t="str">
        <f>IF(CX7="",NA(),CX7)</f>
        <v>-</v>
      </c>
      <c r="CY6" s="35">
        <f t="shared" ref="CY6:DG6" si="11">IF(CY7="",NA(),CY7)</f>
        <v>84.16</v>
      </c>
      <c r="CZ6" s="35">
        <f t="shared" si="11"/>
        <v>84.27</v>
      </c>
      <c r="DA6" s="35">
        <f t="shared" si="11"/>
        <v>85.06</v>
      </c>
      <c r="DB6" s="35">
        <f t="shared" si="11"/>
        <v>87.15</v>
      </c>
      <c r="DC6" s="35" t="str">
        <f t="shared" si="11"/>
        <v>-</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4">
        <f t="shared" ref="EF6:EN6" si="14">IF(EF7="",NA(),EF7)</f>
        <v>0</v>
      </c>
      <c r="EG6" s="34">
        <f t="shared" si="14"/>
        <v>0</v>
      </c>
      <c r="EH6" s="34">
        <f t="shared" si="14"/>
        <v>0</v>
      </c>
      <c r="EI6" s="34">
        <f t="shared" si="14"/>
        <v>0</v>
      </c>
      <c r="EJ6" s="35" t="str">
        <f t="shared" si="14"/>
        <v>-</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172057</v>
      </c>
      <c r="D7" s="37">
        <v>47</v>
      </c>
      <c r="E7" s="37">
        <v>17</v>
      </c>
      <c r="F7" s="37">
        <v>4</v>
      </c>
      <c r="G7" s="37">
        <v>0</v>
      </c>
      <c r="H7" s="37" t="s">
        <v>97</v>
      </c>
      <c r="I7" s="37" t="s">
        <v>98</v>
      </c>
      <c r="J7" s="37" t="s">
        <v>99</v>
      </c>
      <c r="K7" s="37" t="s">
        <v>100</v>
      </c>
      <c r="L7" s="37" t="s">
        <v>101</v>
      </c>
      <c r="M7" s="37" t="s">
        <v>102</v>
      </c>
      <c r="N7" s="38" t="s">
        <v>103</v>
      </c>
      <c r="O7" s="38" t="s">
        <v>104</v>
      </c>
      <c r="P7" s="38">
        <v>5.2</v>
      </c>
      <c r="Q7" s="38" t="s">
        <v>103</v>
      </c>
      <c r="R7" s="38">
        <v>3520</v>
      </c>
      <c r="S7" s="38">
        <v>14074</v>
      </c>
      <c r="T7" s="38">
        <v>247.2</v>
      </c>
      <c r="U7" s="38">
        <v>56.93</v>
      </c>
      <c r="V7" s="38">
        <v>724</v>
      </c>
      <c r="W7" s="38">
        <v>0.26</v>
      </c>
      <c r="X7" s="38">
        <v>2784.62</v>
      </c>
      <c r="Y7" s="38" t="s">
        <v>103</v>
      </c>
      <c r="Z7" s="38">
        <v>84.6</v>
      </c>
      <c r="AA7" s="38">
        <v>88.51</v>
      </c>
      <c r="AB7" s="38">
        <v>71.28</v>
      </c>
      <c r="AC7" s="38">
        <v>72.11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103</v>
      </c>
      <c r="BG7" s="38">
        <v>437.44</v>
      </c>
      <c r="BH7" s="38">
        <v>370.04</v>
      </c>
      <c r="BI7" s="38">
        <v>279.27999999999997</v>
      </c>
      <c r="BJ7" s="38">
        <v>519.08000000000004</v>
      </c>
      <c r="BK7" s="38" t="s">
        <v>103</v>
      </c>
      <c r="BL7" s="38">
        <v>1592.72</v>
      </c>
      <c r="BM7" s="38">
        <v>1223.96</v>
      </c>
      <c r="BN7" s="38">
        <v>1269.1500000000001</v>
      </c>
      <c r="BO7" s="38">
        <v>1087.96</v>
      </c>
      <c r="BP7" s="38">
        <v>1218.7</v>
      </c>
      <c r="BQ7" s="38" t="s">
        <v>103</v>
      </c>
      <c r="BR7" s="38">
        <v>51.36</v>
      </c>
      <c r="BS7" s="38">
        <v>85.3</v>
      </c>
      <c r="BT7" s="38">
        <v>59.82</v>
      </c>
      <c r="BU7" s="38">
        <v>86.43</v>
      </c>
      <c r="BV7" s="38" t="s">
        <v>103</v>
      </c>
      <c r="BW7" s="38">
        <v>53.7</v>
      </c>
      <c r="BX7" s="38">
        <v>61.54</v>
      </c>
      <c r="BY7" s="38">
        <v>63.97</v>
      </c>
      <c r="BZ7" s="38">
        <v>59.67</v>
      </c>
      <c r="CA7" s="38">
        <v>74.17</v>
      </c>
      <c r="CB7" s="38" t="s">
        <v>103</v>
      </c>
      <c r="CC7" s="38">
        <v>362.07</v>
      </c>
      <c r="CD7" s="38">
        <v>214.84</v>
      </c>
      <c r="CE7" s="38">
        <v>319.62</v>
      </c>
      <c r="CF7" s="38">
        <v>184.73</v>
      </c>
      <c r="CG7" s="38" t="s">
        <v>103</v>
      </c>
      <c r="CH7" s="38">
        <v>300.35000000000002</v>
      </c>
      <c r="CI7" s="38">
        <v>267.86</v>
      </c>
      <c r="CJ7" s="38">
        <v>256.82</v>
      </c>
      <c r="CK7" s="38">
        <v>270.60000000000002</v>
      </c>
      <c r="CL7" s="38">
        <v>218.56</v>
      </c>
      <c r="CM7" s="38" t="s">
        <v>103</v>
      </c>
      <c r="CN7" s="38">
        <v>44.44</v>
      </c>
      <c r="CO7" s="38" t="s">
        <v>103</v>
      </c>
      <c r="CP7" s="38" t="s">
        <v>103</v>
      </c>
      <c r="CQ7" s="38" t="s">
        <v>103</v>
      </c>
      <c r="CR7" s="38" t="s">
        <v>103</v>
      </c>
      <c r="CS7" s="38">
        <v>37.72</v>
      </c>
      <c r="CT7" s="38">
        <v>37.08</v>
      </c>
      <c r="CU7" s="38">
        <v>37.46</v>
      </c>
      <c r="CV7" s="38">
        <v>37.65</v>
      </c>
      <c r="CW7" s="38">
        <v>42.86</v>
      </c>
      <c r="CX7" s="38" t="s">
        <v>103</v>
      </c>
      <c r="CY7" s="38">
        <v>84.16</v>
      </c>
      <c r="CZ7" s="38">
        <v>84.27</v>
      </c>
      <c r="DA7" s="38">
        <v>85.06</v>
      </c>
      <c r="DB7" s="38">
        <v>87.15</v>
      </c>
      <c r="DC7" s="38" t="s">
        <v>103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t="s">
        <v>103</v>
      </c>
      <c r="EF7" s="38">
        <v>0</v>
      </c>
      <c r="EG7" s="38">
        <v>0</v>
      </c>
      <c r="EH7" s="38">
        <v>0</v>
      </c>
      <c r="EI7" s="38">
        <v>0</v>
      </c>
      <c r="EJ7" s="38" t="s">
        <v>103</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2021-01-25T13:02:01Z</cp:lastPrinted>
  <dcterms:created xsi:type="dcterms:W3CDTF">2020-12-04T02:54:44Z</dcterms:created>
  <dcterms:modified xsi:type="dcterms:W3CDTF">2021-02-05T06:17:27Z</dcterms:modified>
  <cp:category/>
</cp:coreProperties>
</file>