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7羽咋市\"/>
    </mc:Choice>
  </mc:AlternateContent>
  <workbookProtection workbookAlgorithmName="SHA-512" workbookHashValue="2tmS73tWBJ6nDoLWTIFbF56RXftRS2vdSp12pcr3bGH4C2UAHVuAB/Mf80j7GMOCFLnv7VbWvmqu70vbCw5Jhg==" workbookSaltValue="oO5tPsdWW9wN1Tw6ykuJ0A==" workbookSpinCount="100000" lockStructure="1"/>
  <bookViews>
    <workbookView xWindow="-120" yWindow="-120" windowWidth="19440" windowHeight="151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E85" i="4"/>
  <c r="AT10" i="4"/>
  <c r="AD10" i="4"/>
  <c r="B10" i="4"/>
  <c r="AT8" i="4"/>
  <c r="P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<sst xmlns="http://schemas.openxmlformats.org/spreadsheetml/2006/main" count="231" uniqueCount="117">
  <si>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</si>
  <si>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</si>
  <si>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</si>
  <si>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</si>
  <si>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</si>
  <si>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</si>
  <si>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</si>
  <si>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</si>
  <si>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</si>
  <si>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</si>
  <si>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</si>
  <si>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</si>
  <si>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</si>
  <si>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</si>
  <si>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</si>
  <si>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</si>
  <si>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</si>
  <si>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</si>
  <si>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</si>
  <si>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</si>
  <si>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</si>
  <si>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</si>
  <si>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</si>
  <si>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</si>
  <si>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</si>
  <si>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</si>
  <si>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</si>
  <si>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</si>
  <si>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</si>
  <si>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</si>
  <si>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</si>
  <si>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</si>
  <si>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</si>
  <si>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</si>
  <si>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</si>
  <si>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</si>
  <si>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</si>
  <si>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</si>
  <si>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</si>
  <si>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</si>
  <si>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</si>
  <si>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</si>
  <si>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</si>
  <si>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</si>
  <si>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</si>
  <si>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</si>
  <si>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</si>
  <si>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</si>
  <si>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</si>
  <si>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</si>
  <si>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</si>
  <si>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</si>
  <si>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</si>
  <si>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</si>
  <si>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</si>
  <si>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</si>
  <si>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</si>
  <si>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</si>
  <si>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</si>
  <si>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</si>
  <si>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</si>
  <si>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</si>
  <si>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</si>
  <si>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</si>
  <si>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</si>
  <si>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</si>
  <si>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</si>
  <si>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</si>
  <si>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</si>
  <si>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</si>
  <si>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</si>
  <si>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</si>
  <si>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</si>
  <si>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</si>
  <si>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</si>
  <si>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</si>
  <si>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</si>
  <si>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</si>
  <si>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</si>
  <si>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</si>
  <si>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</si>
  <si>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</si>
  <si>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</si>
  <si>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</si>
  <si>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</si>
  <si>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</si>
  <si>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</si>
  <si>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</si>
  <si>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</si>
  <si>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</si>
  <si>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</si>
  <si>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</si>
  <si>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</si>
  <si>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</si>
  <si>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</si>
  <si>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</si>
  <si>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</si>
  <si>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</si>
  <si>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</si>
  <si>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</si>
  <si>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</si>
  <si>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</si>
  <si>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</si>
  <si>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</si>
  <si>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</si>
  <si>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</si>
  <si>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</si>
  <si>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</si>
  <si>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</si>
  <si>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</si>
  <si>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</si>
  <si>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</si>
  <si>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</si>
  <si>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</si>
  <si>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</si>
  <si>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①②H23年に法適用した以降も、事業費に対する使用料収入等が不足し赤字経営が続いていたため、H26年度に料金改定を行った。
 累積欠損金は解消されたが、一般会計からの繰入金に依存する部分が大きいため、今後も収支の改善に努める。
 ③全国平均を大きく下回り、依然として厳しい状況が続いており、さらなる経営改善が必要である。
 ④下水道建設に伴い発行した企業債の償還金が多大なため、事業規模に対する残高が平均値を上回っている。
 ⑤H26年4月に使用料改定を行い、適正な使用料収入の確保に努めている。
　⑥⑦処理原価は全国平均より低く、施設利用率は平均値と同程度で推移しているが、今後とも計画的な施設管理に努める。
 ⑧類似団体の平均値を上回っているが、今後も未接続世帯の接続促進に努める。</t>
    <rPh sb="118" eb="120">
      <t>ゼンコク</t>
    </rPh>
    <rPh sb="120" eb="122">
      <t>ヘイキン</t>
    </rPh>
    <rPh sb="123" eb="124">
      <t>オオ</t>
    </rPh>
    <rPh sb="126" eb="128">
      <t>シタマワ</t>
    </rPh>
    <rPh sb="141" eb="142">
      <t>ツヅ</t>
    </rPh>
    <phoneticPr fontId="4"/>
  </si>
  <si>
    <t>　①指標は、年々増加し、全国平均を上回っており、対策が必要なものについてはマンホールの耐震化と併せて更新していく。また、ストックマネジメント計画等に基づき、老朽化の状況を踏まえながら、計画的に改築・更新等を行っている。</t>
    <rPh sb="17" eb="18">
      <t>ウエ</t>
    </rPh>
    <rPh sb="70" eb="71">
      <t>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</si>
</sst>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23-4B3A-9605-EB9F5434B3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7823-4B3A-9605-EB9F5434B3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47.28</c:v>
                </c:pt>
                <c:pt idx="1">
                  <c:v>46.96</c:v>
                </c:pt>
                <c:pt idx="2">
                  <c:v>49.99</c:v>
                </c:pt>
                <c:pt idx="3">
                  <c:v>50.78</c:v>
                </c:pt>
                <c:pt idx="4">
                  <c:v>49.04</c:v>
                </c:pt>
              </c:numCache>
            </c:numRef>
          </c:val>
          <c:extLst>
            <c:ext xmlns:c16="http://schemas.microsoft.com/office/drawing/2014/chart" uri="{C3380CC4-5D6E-409C-BE32-E72D297353CC}">
              <c16:uniqueId val="{00000000-1A52-4695-8F54-3E4FB9860D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1A52-4695-8F54-3E4FB9860D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79.739999999999995</c:v>
                </c:pt>
                <c:pt idx="1">
                  <c:v>80.38</c:v>
                </c:pt>
                <c:pt idx="2">
                  <c:v>81.47</c:v>
                </c:pt>
                <c:pt idx="3">
                  <c:v>83.92</c:v>
                </c:pt>
                <c:pt idx="4">
                  <c:v>84.47</c:v>
                </c:pt>
              </c:numCache>
            </c:numRef>
          </c:val>
          <c:extLst>
            <c:ext xmlns:c16="http://schemas.microsoft.com/office/drawing/2014/chart" uri="{C3380CC4-5D6E-409C-BE32-E72D297353CC}">
              <c16:uniqueId val="{00000000-7E44-433C-A05A-5BA825E2BA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7E44-433C-A05A-5BA825E2BA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101.33</c:v>
                </c:pt>
                <c:pt idx="2">
                  <c:v>103.16</c:v>
                </c:pt>
                <c:pt idx="3">
                  <c:v>108.21</c:v>
                </c:pt>
                <c:pt idx="4">
                  <c:v>114.24</c:v>
                </c:pt>
              </c:numCache>
            </c:numRef>
          </c:val>
          <c:extLst>
            <c:ext xmlns:c16="http://schemas.microsoft.com/office/drawing/2014/chart" uri="{C3380CC4-5D6E-409C-BE32-E72D297353CC}">
              <c16:uniqueId val="{00000000-041E-429A-BA1F-570B354937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110.07</c:v>
                </c:pt>
                <c:pt idx="2">
                  <c:v>106.7</c:v>
                </c:pt>
                <c:pt idx="3">
                  <c:v>106.83</c:v>
                </c:pt>
                <c:pt idx="4">
                  <c:v>109.21</c:v>
                </c:pt>
              </c:numCache>
            </c:numRef>
          </c:val>
          <c:smooth val="0"/>
          <c:extLst>
            <c:ext xmlns:c16="http://schemas.microsoft.com/office/drawing/2014/chart" uri="{C3380CC4-5D6E-409C-BE32-E72D297353CC}">
              <c16:uniqueId val="{00000001-041E-429A-BA1F-570B354937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15.49</c:v>
                </c:pt>
                <c:pt idx="1">
                  <c:v>18.14</c:v>
                </c:pt>
                <c:pt idx="2">
                  <c:v>20.39</c:v>
                </c:pt>
                <c:pt idx="3">
                  <c:v>22.87</c:v>
                </c:pt>
                <c:pt idx="4">
                  <c:v>25.39</c:v>
                </c:pt>
              </c:numCache>
            </c:numRef>
          </c:val>
          <c:extLst>
            <c:ext xmlns:c16="http://schemas.microsoft.com/office/drawing/2014/chart" uri="{C3380CC4-5D6E-409C-BE32-E72D297353CC}">
              <c16:uniqueId val="{00000000-4BCB-4665-AE9C-298FEB6A39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26.91</c:v>
                </c:pt>
                <c:pt idx="2">
                  <c:v>26.81</c:v>
                </c:pt>
                <c:pt idx="3">
                  <c:v>26.06</c:v>
                </c:pt>
                <c:pt idx="4">
                  <c:v>24.1</c:v>
                </c:pt>
              </c:numCache>
            </c:numRef>
          </c:val>
          <c:smooth val="0"/>
          <c:extLst>
            <c:ext xmlns:c16="http://schemas.microsoft.com/office/drawing/2014/chart" uri="{C3380CC4-5D6E-409C-BE32-E72D297353CC}">
              <c16:uniqueId val="{00000001-4BCB-4665-AE9C-298FEB6A39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58-499A-B43D-FD005634CD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58-499A-B43D-FD005634CD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68.040000000000006</c:v>
                </c:pt>
                <c:pt idx="1">
                  <c:v>64.790000000000006</c:v>
                </c:pt>
                <c:pt idx="2">
                  <c:v>54.33</c:v>
                </c:pt>
                <c:pt idx="3">
                  <c:v>31.44</c:v>
                </c:pt>
                <c:pt idx="4" formatCode="#,##0.00;&quot;△&quot;#,##0.00">
                  <c:v>0</c:v>
                </c:pt>
              </c:numCache>
            </c:numRef>
          </c:val>
          <c:extLst>
            <c:ext xmlns:c16="http://schemas.microsoft.com/office/drawing/2014/chart" uri="{C3380CC4-5D6E-409C-BE32-E72D297353CC}">
              <c16:uniqueId val="{00000000-9556-425D-9F74-036A62E999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31.4</c:v>
                </c:pt>
                <c:pt idx="2">
                  <c:v>26.14</c:v>
                </c:pt>
                <c:pt idx="3">
                  <c:v>22.02</c:v>
                </c:pt>
                <c:pt idx="4">
                  <c:v>15.73</c:v>
                </c:pt>
              </c:numCache>
            </c:numRef>
          </c:val>
          <c:smooth val="0"/>
          <c:extLst>
            <c:ext xmlns:c16="http://schemas.microsoft.com/office/drawing/2014/chart" uri="{C3380CC4-5D6E-409C-BE32-E72D297353CC}">
              <c16:uniqueId val="{00000001-9556-425D-9F74-036A62E999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17.87</c:v>
                </c:pt>
                <c:pt idx="1">
                  <c:v>21.38</c:v>
                </c:pt>
                <c:pt idx="2">
                  <c:v>31.22</c:v>
                </c:pt>
                <c:pt idx="3">
                  <c:v>34.119999999999997</c:v>
                </c:pt>
                <c:pt idx="4">
                  <c:v>17.98</c:v>
                </c:pt>
              </c:numCache>
            </c:numRef>
          </c:val>
          <c:extLst>
            <c:ext xmlns:c16="http://schemas.microsoft.com/office/drawing/2014/chart" uri="{C3380CC4-5D6E-409C-BE32-E72D297353CC}">
              <c16:uniqueId val="{00000000-7A3A-4F22-8EEE-9C4AB96DF5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79.709999999999994</c:v>
                </c:pt>
                <c:pt idx="2">
                  <c:v>68.290000000000006</c:v>
                </c:pt>
                <c:pt idx="3">
                  <c:v>68.040000000000006</c:v>
                </c:pt>
                <c:pt idx="4">
                  <c:v>57.26</c:v>
                </c:pt>
              </c:numCache>
            </c:numRef>
          </c:val>
          <c:smooth val="0"/>
          <c:extLst>
            <c:ext xmlns:c16="http://schemas.microsoft.com/office/drawing/2014/chart" uri="{C3380CC4-5D6E-409C-BE32-E72D297353CC}">
              <c16:uniqueId val="{00000001-7A3A-4F22-8EEE-9C4AB96DF5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1840.05</c:v>
                </c:pt>
                <c:pt idx="1">
                  <c:v>1684.14</c:v>
                </c:pt>
                <c:pt idx="2">
                  <c:v>2935.16</c:v>
                </c:pt>
                <c:pt idx="3">
                  <c:v>2929.63</c:v>
                </c:pt>
                <c:pt idx="4">
                  <c:v>2966.73</c:v>
                </c:pt>
              </c:numCache>
            </c:numRef>
          </c:val>
          <c:extLst>
            <c:ext xmlns:c16="http://schemas.microsoft.com/office/drawing/2014/chart" uri="{C3380CC4-5D6E-409C-BE32-E72D297353CC}">
              <c16:uniqueId val="{00000000-AF58-4BAD-B776-FE9017E2F2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AF58-4BAD-B776-FE9017E2F2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100.87</c:v>
                </c:pt>
                <c:pt idx="1">
                  <c:v>105.11</c:v>
                </c:pt>
                <c:pt idx="2">
                  <c:v>100</c:v>
                </c:pt>
                <c:pt idx="3">
                  <c:v>109.75</c:v>
                </c:pt>
                <c:pt idx="4">
                  <c:v>120.64</c:v>
                </c:pt>
              </c:numCache>
            </c:numRef>
          </c:val>
          <c:extLst>
            <c:ext xmlns:c16="http://schemas.microsoft.com/office/drawing/2014/chart" uri="{C3380CC4-5D6E-409C-BE32-E72D297353CC}">
              <c16:uniqueId val="{00000000-452B-493A-A680-87C4D34C9D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452B-493A-A680-87C4D34C9D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170.2</c:v>
                </c:pt>
                <c:pt idx="1">
                  <c:v>163.66999999999999</c:v>
                </c:pt>
                <c:pt idx="2">
                  <c:v>171.86</c:v>
                </c:pt>
                <c:pt idx="3">
                  <c:v>157.43</c:v>
                </c:pt>
                <c:pt idx="4">
                  <c:v>143.62</c:v>
                </c:pt>
              </c:numCache>
            </c:numRef>
          </c:val>
          <c:extLst>
            <c:ext xmlns:c16="http://schemas.microsoft.com/office/drawing/2014/chart" uri="{C3380CC4-5D6E-409C-BE32-E72D297353CC}">
              <c16:uniqueId val="{00000000-6645-48DB-9DA2-17EBF0DDE9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6645-48DB-9DA2-17EBF0DDE9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21324</v>
      </c>
      <c r="AM8" s="69"/>
      <c r="AN8" s="69"/>
      <c r="AO8" s="69"/>
      <c r="AP8" s="69"/>
      <c r="AQ8" s="69"/>
      <c r="AR8" s="69"/>
      <c r="AS8" s="69"/>
      <c r="AT8" s="68">
        <f>データ!T6</f>
        <v>81.849999999999994</v>
      </c>
      <c r="AU8" s="68"/>
      <c r="AV8" s="68"/>
      <c r="AW8" s="68"/>
      <c r="AX8" s="68"/>
      <c r="AY8" s="68"/>
      <c r="AZ8" s="68"/>
      <c r="BA8" s="68"/>
      <c r="BB8" s="68">
        <f>データ!U6</f>
        <v>260.52999999999997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35.1</v>
      </c>
      <c r="J10" s="68"/>
      <c r="K10" s="68"/>
      <c r="L10" s="68"/>
      <c r="M10" s="68"/>
      <c r="N10" s="68"/>
      <c r="O10" s="68"/>
      <c r="P10" s="68">
        <f>データ!P6</f>
        <v>60.31</v>
      </c>
      <c r="Q10" s="68"/>
      <c r="R10" s="68"/>
      <c r="S10" s="68"/>
      <c r="T10" s="68"/>
      <c r="U10" s="68"/>
      <c r="V10" s="68"/>
      <c r="W10" s="68">
        <f>データ!Q6</f>
        <v>78.92</v>
      </c>
      <c r="X10" s="68"/>
      <c r="Y10" s="68"/>
      <c r="Z10" s="68"/>
      <c r="AA10" s="68"/>
      <c r="AB10" s="68"/>
      <c r="AC10" s="68"/>
      <c r="AD10" s="69">
        <f>データ!R6</f>
        <v>3465</v>
      </c>
      <c r="AE10" s="69"/>
      <c r="AF10" s="69"/>
      <c r="AG10" s="69"/>
      <c r="AH10" s="69"/>
      <c r="AI10" s="69"/>
      <c r="AJ10" s="69"/>
      <c r="AK10" s="2"/>
      <c r="AL10" s="69">
        <f>データ!V6</f>
        <v>12770</v>
      </c>
      <c r="AM10" s="69"/>
      <c r="AN10" s="69"/>
      <c r="AO10" s="69"/>
      <c r="AP10" s="69"/>
      <c r="AQ10" s="69"/>
      <c r="AR10" s="69"/>
      <c r="AS10" s="69"/>
      <c r="AT10" s="68">
        <f>データ!W6</f>
        <v>5.92</v>
      </c>
      <c r="AU10" s="68"/>
      <c r="AV10" s="68"/>
      <c r="AW10" s="68"/>
      <c r="AX10" s="68"/>
      <c r="AY10" s="68"/>
      <c r="AZ10" s="68"/>
      <c r="BA10" s="68"/>
      <c r="BB10" s="68">
        <f>データ!X6</f>
        <v>2157.09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QM3sQzPPbGYPqU5PkRIesd2fwYY/7BGsFXyLcgLXafPIb+PwdxpQtKpskduYHymbIpS3AhC2EIVWk8aspphDQ==" saltValue="ktDh1y4kEQyeEICBZYGG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172073</v>
      </c>
      <c r="D6" s="33">
        <f t="shared" si="3"/>
        <v>46</v>
      </c>
      <c r="E6" s="33">
        <f t="shared" si="3"/>
        <v>17</v>
      </c>
      <c r="F6" s="33">
        <f t="shared" si="3"/>
        <v>1</v>
      </c>
      <c r="G6" s="33">
        <f t="shared" si="3"/>
        <v>0</v>
      </c>
      <c r="H6" s="33" t="str">
        <f t="shared" si="3"/>
        <v>石川県　羽咋市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35.1</v>
      </c>
      <c r="P6" s="34">
        <f t="shared" si="3"/>
        <v>60.31</v>
      </c>
      <c r="Q6" s="34">
        <f t="shared" si="3"/>
        <v>78.92</v>
      </c>
      <c r="R6" s="34">
        <f t="shared" si="3"/>
        <v>3465</v>
      </c>
      <c r="S6" s="34">
        <f t="shared" si="3"/>
        <v>21324</v>
      </c>
      <c r="T6" s="34">
        <f t="shared" si="3"/>
        <v>81.849999999999994</v>
      </c>
      <c r="U6" s="34">
        <f t="shared" si="3"/>
        <v>260.52999999999997</v>
      </c>
      <c r="V6" s="34">
        <f t="shared" si="3"/>
        <v>12770</v>
      </c>
      <c r="W6" s="34">
        <f t="shared" si="3"/>
        <v>5.92</v>
      </c>
      <c r="X6" s="34">
        <f t="shared" si="3"/>
        <v>2157.09</v>
      </c>
      <c r="Y6" s="35">
        <f>IF(Y7="",NA(),Y7)</f>
        <v>100</v>
      </c>
      <c r="Z6" s="35">
        <f t="shared" ref="Z6:AH6" si="4">IF(Z7="",NA(),Z7)</f>
        <v>101.33</v>
      </c>
      <c r="AA6" s="35">
        <f t="shared" si="4"/>
        <v>103.16</v>
      </c>
      <c r="AB6" s="35">
        <f t="shared" si="4"/>
        <v>108.21</v>
      </c>
      <c r="AC6" s="35">
        <f t="shared" si="4"/>
        <v>114.24</v>
      </c>
      <c r="AD6" s="35">
        <f t="shared" si="4"/>
        <v>110.8</v>
      </c>
      <c r="AE6" s="35">
        <f t="shared" si="4"/>
        <v>110.07</v>
      </c>
      <c r="AF6" s="35">
        <f t="shared" si="4"/>
        <v>106.7</v>
      </c>
      <c r="AG6" s="35">
        <f t="shared" si="4"/>
        <v>106.83</v>
      </c>
      <c r="AH6" s="35">
        <f t="shared" si="4"/>
        <v>109.21</v>
      </c>
      <c r="AI6" s="34" t="str">
        <f>IF(AI7="","",IF(AI7="-","【-】","【"&amp;SUBSTITUTE(TEXT(AI7,"#,##0.00"),"-","△")&amp;"】"))</f>
        <v>【108.07】</v>
      </c>
      <c r="AJ6" s="35">
        <f>IF(AJ7="",NA(),AJ7)</f>
        <v>68.040000000000006</v>
      </c>
      <c r="AK6" s="35">
        <f t="shared" ref="AK6:AS6" si="5">IF(AK7="",NA(),AK7)</f>
        <v>64.790000000000006</v>
      </c>
      <c r="AL6" s="35">
        <f t="shared" si="5"/>
        <v>54.33</v>
      </c>
      <c r="AM6" s="35">
        <f t="shared" si="5"/>
        <v>31.44</v>
      </c>
      <c r="AN6" s="34">
        <f t="shared" si="5"/>
        <v>0</v>
      </c>
      <c r="AO6" s="35">
        <f t="shared" si="5"/>
        <v>31.45</v>
      </c>
      <c r="AP6" s="35">
        <f t="shared" si="5"/>
        <v>31.4</v>
      </c>
      <c r="AQ6" s="35">
        <f t="shared" si="5"/>
        <v>26.14</v>
      </c>
      <c r="AR6" s="35">
        <f t="shared" si="5"/>
        <v>22.02</v>
      </c>
      <c r="AS6" s="35">
        <f t="shared" si="5"/>
        <v>15.73</v>
      </c>
      <c r="AT6" s="34" t="str">
        <f>IF(AT7="","",IF(AT7="-","【-】","【"&amp;SUBSTITUTE(TEXT(AT7,"#,##0.00"),"-","△")&amp;"】"))</f>
        <v>【3.09】</v>
      </c>
      <c r="AU6" s="35">
        <f>IF(AU7="",NA(),AU7)</f>
        <v>17.87</v>
      </c>
      <c r="AV6" s="35">
        <f t="shared" ref="AV6:BD6" si="6">IF(AV7="",NA(),AV7)</f>
        <v>21.38</v>
      </c>
      <c r="AW6" s="35">
        <f t="shared" si="6"/>
        <v>31.22</v>
      </c>
      <c r="AX6" s="35">
        <f t="shared" si="6"/>
        <v>34.119999999999997</v>
      </c>
      <c r="AY6" s="35">
        <f t="shared" si="6"/>
        <v>17.98</v>
      </c>
      <c r="AZ6" s="35">
        <f t="shared" si="6"/>
        <v>70.16</v>
      </c>
      <c r="BA6" s="35">
        <f t="shared" si="6"/>
        <v>79.709999999999994</v>
      </c>
      <c r="BB6" s="35">
        <f t="shared" si="6"/>
        <v>68.290000000000006</v>
      </c>
      <c r="BC6" s="35">
        <f t="shared" si="6"/>
        <v>68.040000000000006</v>
      </c>
      <c r="BD6" s="35">
        <f t="shared" si="6"/>
        <v>57.26</v>
      </c>
      <c r="BE6" s="34" t="str">
        <f>IF(BE7="","",IF(BE7="-","【-】","【"&amp;SUBSTITUTE(TEXT(BE7,"#,##0.00"),"-","△")&amp;"】"))</f>
        <v>【69.54】</v>
      </c>
      <c r="BF6" s="35">
        <f>IF(BF7="",NA(),BF7)</f>
        <v>1840.05</v>
      </c>
      <c r="BG6" s="35">
        <f t="shared" ref="BG6:BO6" si="7">IF(BG7="",NA(),BG7)</f>
        <v>1684.14</v>
      </c>
      <c r="BH6" s="35">
        <f t="shared" si="7"/>
        <v>2935.16</v>
      </c>
      <c r="BI6" s="35">
        <f t="shared" si="7"/>
        <v>2929.63</v>
      </c>
      <c r="BJ6" s="35">
        <f t="shared" si="7"/>
        <v>2966.73</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100.87</v>
      </c>
      <c r="BR6" s="35">
        <f t="shared" ref="BR6:BZ6" si="8">IF(BR7="",NA(),BR7)</f>
        <v>105.11</v>
      </c>
      <c r="BS6" s="35">
        <f t="shared" si="8"/>
        <v>100</v>
      </c>
      <c r="BT6" s="35">
        <f t="shared" si="8"/>
        <v>109.75</v>
      </c>
      <c r="BU6" s="35">
        <f t="shared" si="8"/>
        <v>120.64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170.2</v>
      </c>
      <c r="CC6" s="35">
        <f t="shared" ref="CC6:CK6" si="9">IF(CC7="",NA(),CC7)</f>
        <v>163.66999999999999</v>
      </c>
      <c r="CD6" s="35">
        <f t="shared" si="9"/>
        <v>171.86</v>
      </c>
      <c r="CE6" s="35">
        <f t="shared" si="9"/>
        <v>157.43</v>
      </c>
      <c r="CF6" s="35">
        <f t="shared" si="9"/>
        <v>143.62</v>
      </c>
      <c r="CG6" s="35">
        <f t="shared" si="9"/>
        <v>250.84</v>
      </c>
      <c r="CH6" s="35">
        <f t="shared" si="9"/>
        <v>235.61</v>
      </c>
      <c r="CI6" s="35">
        <f t="shared" si="9"/>
        <v>216.21</v>
      </c>
      <c r="CJ6" s="35">
        <f t="shared" si="9"/>
        <v>220.31</v>
      </c>
      <c r="CK6" s="35">
        <f t="shared" si="9"/>
        <v>230.95</v>
      </c>
      <c r="CL6" s="34" t="str">
        <f>IF(CL7="","",IF(CL7="-","【-】","【"&amp;SUBSTITUTE(TEXT(CL7,"#,##0.00"),"-","△")&amp;"】"))</f>
        <v>【136.15】</v>
      </c>
      <c r="CM6" s="35">
        <f>IF(CM7="",NA(),CM7)</f>
        <v>47.28</v>
      </c>
      <c r="CN6" s="35">
        <f t="shared" ref="CN6:CV6" si="10">IF(CN7="",NA(),CN7)</f>
        <v>46.96</v>
      </c>
      <c r="CO6" s="35">
        <f t="shared" si="10"/>
        <v>49.99</v>
      </c>
      <c r="CP6" s="35">
        <f t="shared" si="10"/>
        <v>50.78</v>
      </c>
      <c r="CQ6" s="35">
        <f t="shared" si="10"/>
        <v>49.04</v>
      </c>
      <c r="CR6" s="35">
        <f t="shared" si="10"/>
        <v>49.39</v>
      </c>
      <c r="CS6" s="35">
        <f t="shared" si="10"/>
        <v>49.25</v>
      </c>
      <c r="CT6" s="35">
        <f t="shared" si="10"/>
        <v>50.24</v>
      </c>
      <c r="CU6" s="35">
        <f t="shared" si="10"/>
        <v>49.68</v>
      </c>
      <c r="CV6" s="35">
        <f t="shared" si="10"/>
        <v>49.27</v>
      </c>
      <c r="CW6" s="34" t="str">
        <f>IF(CW7="","",IF(CW7="-","【-】","【"&amp;SUBSTITUTE(TEXT(CW7,"#,##0.00"),"-","△")&amp;"】"))</f>
        <v>【59.64】</v>
      </c>
      <c r="CX6" s="35">
        <f>IF(CX7="",NA(),CX7)</f>
        <v>79.739999999999995</v>
      </c>
      <c r="CY6" s="35">
        <f t="shared" ref="CY6:DG6" si="11">IF(CY7="",NA(),CY7)</f>
        <v>80.38</v>
      </c>
      <c r="CZ6" s="35">
        <f t="shared" si="11"/>
        <v>81.47</v>
      </c>
      <c r="DA6" s="35">
        <f t="shared" si="11"/>
        <v>83.92</v>
      </c>
      <c r="DB6" s="35">
        <f t="shared" si="11"/>
        <v>84.47</v>
      </c>
      <c r="DC6" s="35">
        <f t="shared" si="11"/>
        <v>83.96</v>
      </c>
      <c r="DD6" s="35">
        <f t="shared" si="11"/>
        <v>84.12</v>
      </c>
      <c r="DE6" s="35">
        <f t="shared" si="11"/>
        <v>84.17</v>
      </c>
      <c r="DF6" s="35">
        <f t="shared" si="11"/>
        <v>83.35</v>
      </c>
      <c r="DG6" s="35">
        <f t="shared" si="11"/>
        <v>83.16</v>
      </c>
      <c r="DH6" s="34" t="str">
        <f>IF(DH7="","",IF(DH7="-","【-】","【"&amp;SUBSTITUTE(TEXT(DH7,"#,##0.00"),"-","△")&amp;"】"))</f>
        <v>【95.35】</v>
      </c>
      <c r="DI6" s="35">
        <f>IF(DI7="",NA(),DI7)</f>
        <v>15.49</v>
      </c>
      <c r="DJ6" s="35">
        <f t="shared" ref="DJ6:DR6" si="12">IF(DJ7="",NA(),DJ7)</f>
        <v>18.14</v>
      </c>
      <c r="DK6" s="35">
        <f t="shared" si="12"/>
        <v>20.39</v>
      </c>
      <c r="DL6" s="35">
        <f t="shared" si="12"/>
        <v>22.87</v>
      </c>
      <c r="DM6" s="35">
        <f t="shared" si="12"/>
        <v>25.39</v>
      </c>
      <c r="DN6" s="35">
        <f t="shared" si="12"/>
        <v>22.6</v>
      </c>
      <c r="DO6" s="35">
        <f t="shared" si="12"/>
        <v>26.91</v>
      </c>
      <c r="DP6" s="35">
        <f t="shared" si="12"/>
        <v>26.81</v>
      </c>
      <c r="DQ6" s="35">
        <f t="shared" si="12"/>
        <v>26.06</v>
      </c>
      <c r="DR6" s="35">
        <f t="shared" si="12"/>
        <v>24.1</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8" s="36" customFormat="1" x14ac:dyDescent="0.15">
      <c r="A7" s="28"/>
      <c r="B7" s="37">
        <v>2019</v>
      </c>
      <c r="C7" s="37">
        <v>172073</v>
      </c>
      <c r="D7" s="37">
        <v>46</v>
      </c>
      <c r="E7" s="37">
        <v>17</v>
      </c>
      <c r="F7" s="37">
        <v>1</v>
      </c>
      <c r="G7" s="37">
        <v>0</v>
      </c>
      <c r="H7" s="37" t="s">
        <v>96</v>
      </c>
      <c r="I7" s="37" t="s">
        <v>97</v>
      </c>
      <c r="J7" s="37" t="s">
        <v>98</v>
      </c>
      <c r="K7" s="37" t="s">
        <v>99</v>
      </c>
      <c r="L7" s="37" t="s">
        <v>100</v>
      </c>
      <c r="M7" s="37" t="s">
        <v>101</v>
      </c>
      <c r="N7" s="38" t="s">
        <v>102</v>
      </c>
      <c r="O7" s="38">
        <v>35.1</v>
      </c>
      <c r="P7" s="38">
        <v>60.31</v>
      </c>
      <c r="Q7" s="38">
        <v>78.92</v>
      </c>
      <c r="R7" s="38">
        <v>3465</v>
      </c>
      <c r="S7" s="38">
        <v>21324</v>
      </c>
      <c r="T7" s="38">
        <v>81.849999999999994</v>
      </c>
      <c r="U7" s="38">
        <v>260.52999999999997</v>
      </c>
      <c r="V7" s="38">
        <v>12770</v>
      </c>
      <c r="W7" s="38">
        <v>5.92</v>
      </c>
      <c r="X7" s="38">
        <v>2157.09</v>
      </c>
      <c r="Y7" s="38">
        <v>100</v>
      </c>
      <c r="Z7" s="38">
        <v>101.33</v>
      </c>
      <c r="AA7" s="38">
        <v>103.16</v>
      </c>
      <c r="AB7" s="38">
        <v>108.21</v>
      </c>
      <c r="AC7" s="38">
        <v>114.24</v>
      </c>
      <c r="AD7" s="38">
        <v>110.8</v>
      </c>
      <c r="AE7" s="38">
        <v>110.07</v>
      </c>
      <c r="AF7" s="38">
        <v>106.7</v>
      </c>
      <c r="AG7" s="38">
        <v>106.83</v>
      </c>
      <c r="AH7" s="38">
        <v>109.21</v>
      </c>
      <c r="AI7" s="38">
        <v>108.07</v>
      </c>
      <c r="AJ7" s="38">
        <v>68.040000000000006</v>
      </c>
      <c r="AK7" s="38">
        <v>64.790000000000006</v>
      </c>
      <c r="AL7" s="38">
        <v>54.33</v>
      </c>
      <c r="AM7" s="38">
        <v>31.44</v>
      </c>
      <c r="AN7" s="38">
        <v>0</v>
      </c>
      <c r="AO7" s="38">
        <v>31.45</v>
      </c>
      <c r="AP7" s="38">
        <v>31.4</v>
      </c>
      <c r="AQ7" s="38">
        <v>26.14</v>
      </c>
      <c r="AR7" s="38">
        <v>22.02</v>
      </c>
      <c r="AS7" s="38">
        <v>15.73</v>
      </c>
      <c r="AT7" s="38">
        <v>3.09</v>
      </c>
      <c r="AU7" s="38">
        <v>17.87</v>
      </c>
      <c r="AV7" s="38">
        <v>21.38</v>
      </c>
      <c r="AW7" s="38">
        <v>31.22</v>
      </c>
      <c r="AX7" s="38">
        <v>34.119999999999997</v>
      </c>
      <c r="AY7" s="38">
        <v>17.98</v>
      </c>
      <c r="AZ7" s="38">
        <v>70.16</v>
      </c>
      <c r="BA7" s="38">
        <v>79.709999999999994</v>
      </c>
      <c r="BB7" s="38">
        <v>68.290000000000006</v>
      </c>
      <c r="BC7" s="38">
        <v>68.040000000000006</v>
      </c>
      <c r="BD7" s="38">
        <v>57.26</v>
      </c>
      <c r="BE7" s="38">
        <v>69.540000000000006</v>
      </c>
      <c r="BF7" s="38">
        <v>1840.05</v>
      </c>
      <c r="BG7" s="38">
        <v>1684.14</v>
      </c>
      <c r="BH7" s="38">
        <v>2935.16</v>
      </c>
      <c r="BI7" s="38">
        <v>2929.63</v>
      </c>
      <c r="BJ7" s="38">
        <v>2966.73</v>
      </c>
      <c r="BK7" s="38">
        <v>1162.3599999999999</v>
      </c>
      <c r="BL7" s="38">
        <v>1047.6500000000001</v>
      </c>
      <c r="BM7" s="38">
        <v>1124.26</v>
      </c>
      <c r="BN7" s="38">
        <v>1048.23</v>
      </c>
      <c r="BO7" s="38">
        <v>1130.42</v>
      </c>
      <c r="BP7" s="38">
        <v>682.51</v>
      </c>
      <c r="BQ7" s="38">
        <v>100.87</v>
      </c>
      <c r="BR7" s="38">
        <v>105.11</v>
      </c>
      <c r="BS7" s="38">
        <v>100</v>
      </c>
      <c r="BT7" s="38">
        <v>109.75</v>
      </c>
      <c r="BU7" s="38">
        <v>120.64</v>
      </c>
      <c r="BV7" s="38">
        <v>68.209999999999994</v>
      </c>
      <c r="BW7" s="38">
        <v>74.040000000000006</v>
      </c>
      <c r="BX7" s="38">
        <v>80.58</v>
      </c>
      <c r="BY7" s="38">
        <v>78.92</v>
      </c>
      <c r="BZ7" s="38">
        <v>74.17</v>
      </c>
      <c r="CA7" s="38">
        <v>100.34</v>
      </c>
      <c r="CB7" s="38">
        <v>170.2</v>
      </c>
      <c r="CC7" s="38">
        <v>163.66999999999999</v>
      </c>
      <c r="CD7" s="38">
        <v>171.86</v>
      </c>
      <c r="CE7" s="38">
        <v>157.43</v>
      </c>
      <c r="CF7" s="38">
        <v>143.62</v>
      </c>
      <c r="CG7" s="38">
        <v>250.84</v>
      </c>
      <c r="CH7" s="38">
        <v>235.61</v>
      </c>
      <c r="CI7" s="38">
        <v>216.21</v>
      </c>
      <c r="CJ7" s="38">
        <v>220.31</v>
      </c>
      <c r="CK7" s="38">
        <v>230.95</v>
      </c>
      <c r="CL7" s="38">
        <v>136.15</v>
      </c>
      <c r="CM7" s="38">
        <v>47.28</v>
      </c>
      <c r="CN7" s="38">
        <v>46.96</v>
      </c>
      <c r="CO7" s="38">
        <v>49.99</v>
      </c>
      <c r="CP7" s="38">
        <v>50.78</v>
      </c>
      <c r="CQ7" s="38">
        <v>49.04</v>
      </c>
      <c r="CR7" s="38">
        <v>49.39</v>
      </c>
      <c r="CS7" s="38">
        <v>49.25</v>
      </c>
      <c r="CT7" s="38">
        <v>50.24</v>
      </c>
      <c r="CU7" s="38">
        <v>49.68</v>
      </c>
      <c r="CV7" s="38">
        <v>49.27</v>
      </c>
      <c r="CW7" s="38">
        <v>59.64</v>
      </c>
      <c r="CX7" s="38">
        <v>79.739999999999995</v>
      </c>
      <c r="CY7" s="38">
        <v>80.38</v>
      </c>
      <c r="CZ7" s="38">
        <v>81.47</v>
      </c>
      <c r="DA7" s="38">
        <v>83.92</v>
      </c>
      <c r="DB7" s="38">
        <v>84.47</v>
      </c>
      <c r="DC7" s="38">
        <v>83.96</v>
      </c>
      <c r="DD7" s="38">
        <v>84.12</v>
      </c>
      <c r="DE7" s="38">
        <v>84.17</v>
      </c>
      <c r="DF7" s="38">
        <v>83.35</v>
      </c>
      <c r="DG7" s="38">
        <v>83.16</v>
      </c>
      <c r="DH7" s="38">
        <v>95.35</v>
      </c>
      <c r="DI7" s="38">
        <v>15.49</v>
      </c>
      <c r="DJ7" s="38">
        <v>18.14</v>
      </c>
      <c r="DK7" s="38">
        <v>20.39</v>
      </c>
      <c r="DL7" s="38">
        <v>22.87</v>
      </c>
      <c r="DM7" s="38">
        <v>25.39</v>
      </c>
      <c r="DN7" s="38">
        <v>22.6</v>
      </c>
      <c r="DO7" s="38">
        <v>26.91</v>
      </c>
      <c r="DP7" s="38">
        <v>26.81</v>
      </c>
      <c r="DQ7" s="38">
        <v>26.06</v>
      </c>
      <c r="DR7" s="38">
        <v>24.1</v>
      </c>
      <c r="DS7" s="38">
        <v>38.57</v>
      </c>
      <c r="DT7" s="38">
        <v>0</v>
      </c>
      <c r="DU7" s="38">
        <v>0</v>
      </c>
      <c r="DV7" s="38">
        <v>0</v>
      </c>
      <c r="DW7" s="38">
        <v>0</v>
      </c>
      <c r="DX7" s="38">
        <v>0</v>
      </c>
      <c r="DY7" s="38">
        <v>0</v>
      </c>
      <c r="DZ7" s="38">
        <v>0</v>
      </c>
      <c r="EA7" s="38">
        <v>0</v>
      </c>
      <c r="EB7" s="38">
        <v>0</v>
      </c>
      <c r="EC7" s="38">
        <v>0</v>
      </c>
      <c r="ED7" s="38">
        <v>5.9</v>
      </c>
      <c r="EE7" s="38">
        <v>0</v>
      </c>
      <c r="EF7" s="38">
        <v>0</v>
      </c>
      <c r="EG7" s="38">
        <v>0</v>
      </c>
      <c r="EH7" s="38">
        <v>0</v>
      </c>
      <c r="EI7" s="38">
        <v>0</v>
      </c>
      <c r="EJ7" s="38">
        <v>0.15</v>
      </c>
      <c r="EK7" s="38">
        <v>0.1</v>
      </c>
      <c r="EL7" s="38">
        <v>0.13</v>
      </c>
      <c r="EM7" s="38">
        <v>0.12</v>
      </c>
      <c r="EN7" s="38">
        <v>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2021-02-03T02:42:34Z</cp:lastPrinted>
  <dcterms:created xsi:type="dcterms:W3CDTF">2020-12-04T02:26:23Z</dcterms:created>
  <dcterms:modified xsi:type="dcterms:W3CDTF">2021-02-05T05:59:28Z</dcterms:modified>
  <cp:category/>
</cp:coreProperties>
</file>