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0 簡水\09白山市\"/>
    </mc:Choice>
  </mc:AlternateContent>
  <workbookProtection workbookAlgorithmName="SHA-512" workbookHashValue="+YcgIB/zD3/VR9ilhqrxUDmt94Y4k1aS/5aPE+eTAUDNY1RMrtOduufX0YMLje9TDmtML/N8KIHaQkylFIht8A==" workbookSaltValue="ximbof8DHlzk+rQwRuLY4g==" workbookSpinCount="100000" lockStructure="1"/>
  <bookViews>
    <workbookView xWindow="0" yWindow="0" windowWidth="15360" windowHeight="76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O6" i="5"/>
  <c r="N6" i="5"/>
  <c r="B10" i="4" s="1"/>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AL10" i="4"/>
  <c r="P10" i="4"/>
  <c r="I10" i="4"/>
  <c r="BB8" i="4"/>
  <c r="AT8" i="4"/>
  <c r="AL8" i="4"/>
  <c r="AD8" i="4"/>
  <c r="P8" i="4"/>
  <c r="I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<sst xmlns="http://schemas.openxmlformats.org/spreadsheetml/2006/main" count="233" uniqueCount="118">
  <si>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</si>
  <si>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</si>
  <si>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</si>
  <si>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</si>
  <si>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</si>
  <si>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</si>
  <si>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</si>
  <si>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</si>
  <si>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</si>
  <si>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</si>
  <si>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</si>
  <si>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</si>
  <si>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</si>
  <si>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</si>
  <si>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</si>
  <si>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</si>
  <si>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</si>
  <si>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</si>
  <si>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</si>
  <si>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</si>
  <si>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</si>
  <si>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</si>
  <si>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</si>
  <si>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</si>
  <si>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</si>
  <si>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</si>
  <si>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</si>
  <si>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</si>
  <si>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</si>
  <si>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</si>
  <si>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</si>
  <si>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</si>
  <si>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</si>
  <si>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</si>
  <si>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</si>
  <si>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</si>
  <si>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</si>
  <si>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</si>
  <si>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</si>
  <si>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</si>
  <si>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</si>
  <si>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</si>
  <si>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</si>
  <si>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</si>
  <si>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</si>
  <si>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</si>
  <si>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</si>
  <si>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</si>
  <si>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</si>
  <si>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</si>
  <si>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</si>
  <si>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</si>
  <si>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</si>
  <si>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</si>
  <si>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</si>
  <si>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</si>
  <si>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</si>
  <si>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</si>
  <si>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</si>
  <si>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</si>
  <si>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</si>
  <si>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</si>
  <si>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</si>
  <si>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</si>
  <si>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</si>
  <si>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</si>
  <si>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</si>
  <si>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</si>
  <si>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</si>
  <si>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</si>
  <si>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</si>
  <si>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</si>
  <si>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</si>
  <si>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</si>
  <si>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</si>
  <si>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</si>
  <si>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</si>
  <si>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</si>
  <si>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</si>
  <si>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</si>
  <si>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</si>
  <si>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</si>
  <si>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</si>
  <si>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</si>
  <si>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</si>
  <si>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</si>
  <si>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</si>
  <si>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</si>
  <si>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</si>
  <si>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</si>
  <si>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</si>
  <si>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</si>
  <si>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</si>
  <si>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</si>
  <si>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</si>
  <si>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</si>
  <si>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</si>
  <si>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</si>
  <si>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</si>
  <si>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</si>
  <si>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</si>
  <si>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</si>
  <si>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</si>
  <si>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</si>
  <si>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</si>
  <si>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</si>
  <si>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</si>
  <si>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</si>
  <si>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</si>
  <si>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</si>
  <si>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</si>
  <si>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</si>
  <si>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</si>
  <si>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</si>
  <si>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</si>
  <si>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昭和後期に建設された施設のため老朽化や破損が進行しており、随時更新を余儀なくされているが、平成29年度より白山ろく簡易水道施設統合整備事業を開始し、計画的な更新を進めているところである。</t>
    <phoneticPr fontId="4"/>
  </si>
  <si>
    <t>　今後は、老朽施設の統廃合及び更新事業を着実に進めていくとともに、適正な料金体制による事業運営に努める必要がある。
　なお、令和2年4月の公営企業化に伴う水道事業への会計統合により、令和3年4月使用分から料金の段階的な値上げを行う予定である。</t>
    <rPh sb="1" eb="3">
      <t>コンゴ</t>
    </rPh>
    <rPh sb="5" eb="7">
      <t>ロウキュウ</t>
    </rPh>
    <rPh sb="7" eb="9">
      <t>シセツ</t>
    </rPh>
    <rPh sb="10" eb="13">
      <t>トウハイゴウ</t>
    </rPh>
    <rPh sb="13" eb="14">
      <t>オヨ</t>
    </rPh>
    <rPh sb="15" eb="17">
      <t>コウシン</t>
    </rPh>
    <rPh sb="17" eb="19">
      <t>ジギョウ</t>
    </rPh>
    <rPh sb="20" eb="22">
      <t>チャクジツ</t>
    </rPh>
    <rPh sb="23" eb="24">
      <t>スス</t>
    </rPh>
    <rPh sb="33" eb="35">
      <t>テキセイ</t>
    </rPh>
    <rPh sb="36" eb="38">
      <t>リョウキン</t>
    </rPh>
    <rPh sb="38" eb="40">
      <t>タイセイ</t>
    </rPh>
    <rPh sb="43" eb="45">
      <t>ジギョウ</t>
    </rPh>
    <rPh sb="45" eb="47">
      <t>ウンエイ</t>
    </rPh>
    <rPh sb="48" eb="49">
      <t>ツト</t>
    </rPh>
    <rPh sb="51" eb="53">
      <t>ヒツヨウ</t>
    </rPh>
    <rPh sb="62" eb="64">
      <t>レイワ</t>
    </rPh>
    <rPh sb="65" eb="66">
      <t>ネン</t>
    </rPh>
    <rPh sb="67" eb="68">
      <t>ガツ</t>
    </rPh>
    <rPh sb="69" eb="71">
      <t>コウエイ</t>
    </rPh>
    <rPh sb="71" eb="73">
      <t>キギョウ</t>
    </rPh>
    <rPh sb="73" eb="74">
      <t>カ</t>
    </rPh>
    <rPh sb="75" eb="76">
      <t>トモナ</t>
    </rPh>
    <rPh sb="77" eb="79">
      <t>スイドウ</t>
    </rPh>
    <rPh sb="79" eb="81">
      <t>ジギョウ</t>
    </rPh>
    <rPh sb="83" eb="85">
      <t>カイケイ</t>
    </rPh>
    <rPh sb="85" eb="87">
      <t>トウゴウ</t>
    </rPh>
    <rPh sb="91" eb="93">
      <t>レイワ</t>
    </rPh>
    <rPh sb="94" eb="95">
      <t>ネン</t>
    </rPh>
    <phoneticPr fontId="4"/>
  </si>
  <si>
    <t>　白山ろく地区における料金収入は、人口減少と節水型設備の普及の影響により減少傾向である。どの指標も類似団体の平均を下回っており、料金回収率については類似団体の半分以下である。
　また、企業債残高対給水収益比率は、水道施設統合整備事業等に伴う市債発行の増額を受け令和元年度に急増しており、健全な経営状況とは言えない。</t>
    <rPh sb="46" eb="48">
      <t>シヒョウ</t>
    </rPh>
    <rPh sb="49" eb="51">
      <t>ルイジ</t>
    </rPh>
    <rPh sb="51" eb="53">
      <t>ダンタイ</t>
    </rPh>
    <rPh sb="54" eb="56">
      <t>ヘイキン</t>
    </rPh>
    <rPh sb="57" eb="59">
      <t>シタマワ</t>
    </rPh>
    <rPh sb="64" eb="66">
      <t>リョウキン</t>
    </rPh>
    <rPh sb="66" eb="68">
      <t>カイシュウ</t>
    </rPh>
    <rPh sb="68" eb="69">
      <t>リツ</t>
    </rPh>
    <rPh sb="74" eb="76">
      <t>ルイジ</t>
    </rPh>
    <rPh sb="76" eb="78">
      <t>ダンタイ</t>
    </rPh>
    <rPh sb="79" eb="81">
      <t>ハンブン</t>
    </rPh>
    <rPh sb="81" eb="83">
      <t>イカ</t>
    </rPh>
    <rPh sb="130" eb="132">
      <t>レイワ</t>
    </rPh>
    <rPh sb="132" eb="133">
      <t>ガン</t>
    </rPh>
    <rPh sb="133" eb="135">
      <t>ネンド</t>
    </rPh>
    <rPh sb="136" eb="138">
      <t>キュウゾウ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</si>
</sst>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0.14000000000000001</c:v>
                </c:pt>
                <c:pt idx="2">
                  <c:v>7.72</c:v>
                </c:pt>
                <c:pt idx="3">
                  <c:v>1.08</c:v>
                </c:pt>
                <c:pt idx="4">
                  <c:v>1.1599999999999999</c:v>
                </c:pt>
              </c:numCache>
            </c:numRef>
          </c:val>
          <c:extLst>
            <c:ext xmlns:c16="http://schemas.microsoft.com/office/drawing/2014/chart" uri="{C3380CC4-5D6E-409C-BE32-E72D297353CC}">
              <c16:uniqueId val="{00000000-DAAF-4C92-985B-E66B5F9593E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DAAF-4C92-985B-E66B5F9593E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43.15</c:v>
                </c:pt>
                <c:pt idx="1">
                  <c:v>44.1</c:v>
                </c:pt>
                <c:pt idx="2">
                  <c:v>42.48</c:v>
                </c:pt>
                <c:pt idx="3">
                  <c:v>39.94</c:v>
                </c:pt>
                <c:pt idx="4">
                  <c:v>39.200000000000003</c:v>
                </c:pt>
              </c:numCache>
            </c:numRef>
          </c:val>
          <c:extLst>
            <c:ext xmlns:c16="http://schemas.microsoft.com/office/drawing/2014/chart" uri="{C3380CC4-5D6E-409C-BE32-E72D297353CC}">
              <c16:uniqueId val="{00000000-5876-4E6E-A98F-ABA15611149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5876-4E6E-A98F-ABA15611149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65.989999999999995</c:v>
                </c:pt>
                <c:pt idx="1">
                  <c:v>66.349999999999994</c:v>
                </c:pt>
                <c:pt idx="2">
                  <c:v>71.81</c:v>
                </c:pt>
                <c:pt idx="3">
                  <c:v>70.69</c:v>
                </c:pt>
                <c:pt idx="4">
                  <c:v>69.97</c:v>
                </c:pt>
              </c:numCache>
            </c:numRef>
          </c:val>
          <c:extLst>
            <c:ext xmlns:c16="http://schemas.microsoft.com/office/drawing/2014/chart" uri="{C3380CC4-5D6E-409C-BE32-E72D297353CC}">
              <c16:uniqueId val="{00000000-AC29-4260-8FC1-8E9C9CF9176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AC29-4260-8FC1-8E9C9CF9176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53.17</c:v>
                </c:pt>
                <c:pt idx="1">
                  <c:v>52.86</c:v>
                </c:pt>
                <c:pt idx="2">
                  <c:v>53.73</c:v>
                </c:pt>
                <c:pt idx="3">
                  <c:v>55.77</c:v>
                </c:pt>
                <c:pt idx="4">
                  <c:v>58.53</c:v>
                </c:pt>
              </c:numCache>
            </c:numRef>
          </c:val>
          <c:extLst>
            <c:ext xmlns:c16="http://schemas.microsoft.com/office/drawing/2014/chart" uri="{C3380CC4-5D6E-409C-BE32-E72D297353CC}">
              <c16:uniqueId val="{00000000-DF3D-4A3B-8BE6-0ABEB3A4A46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DF3D-4A3B-8BE6-0ABEB3A4A46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5D-4A40-9532-77309166EC1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5D-4A40-9532-77309166EC1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EF-4191-8AD1-A3BAD4096E3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EF-4191-8AD1-A3BAD4096E3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31-4286-BB70-B9323E903FF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1-4286-BB70-B9323E903FF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F4-4858-B0D7-B82EC331A24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F4-4858-B0D7-B82EC331A24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2455.62</c:v>
                </c:pt>
                <c:pt idx="1">
                  <c:v>2218.2600000000002</c:v>
                </c:pt>
                <c:pt idx="2">
                  <c:v>2303.86</c:v>
                </c:pt>
                <c:pt idx="3">
                  <c:v>2321.62</c:v>
                </c:pt>
                <c:pt idx="4">
                  <c:v>3445.72</c:v>
                </c:pt>
              </c:numCache>
            </c:numRef>
          </c:val>
          <c:extLst>
            <c:ext xmlns:c16="http://schemas.microsoft.com/office/drawing/2014/chart" uri="{C3380CC4-5D6E-409C-BE32-E72D297353CC}">
              <c16:uniqueId val="{00000000-3832-442F-B19C-C61ADC44907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3832-442F-B19C-C61ADC44907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18.29</c:v>
                </c:pt>
                <c:pt idx="1">
                  <c:v>19.29</c:v>
                </c:pt>
                <c:pt idx="2">
                  <c:v>21.05</c:v>
                </c:pt>
                <c:pt idx="3">
                  <c:v>22</c:v>
                </c:pt>
                <c:pt idx="4">
                  <c:v>20.399999999999999</c:v>
                </c:pt>
              </c:numCache>
            </c:numRef>
          </c:val>
          <c:extLst>
            <c:ext xmlns:c16="http://schemas.microsoft.com/office/drawing/2014/chart" uri="{C3380CC4-5D6E-409C-BE32-E72D297353CC}">
              <c16:uniqueId val="{00000000-98AF-4FA1-B24D-4201CC2C2C4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98AF-4FA1-B24D-4201CC2C2C4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347.27</c:v>
                </c:pt>
                <c:pt idx="1">
                  <c:v>326.10000000000002</c:v>
                </c:pt>
                <c:pt idx="2">
                  <c:v>293.47000000000003</c:v>
                </c:pt>
                <c:pt idx="3">
                  <c:v>302.58</c:v>
                </c:pt>
                <c:pt idx="4">
                  <c:v>289.17</c:v>
                </c:pt>
              </c:numCache>
            </c:numRef>
          </c:val>
          <c:extLst>
            <c:ext xmlns:c16="http://schemas.microsoft.com/office/drawing/2014/chart" uri="{C3380CC4-5D6E-409C-BE32-E72D297353CC}">
              <c16:uniqueId val="{00000000-95A1-40AD-85EA-F27F01B954A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95A1-40AD-85EA-F27F01B954A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白山市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113715</v>
      </c>
      <c r="AM8" s="67"/>
      <c r="AN8" s="67"/>
      <c r="AO8" s="67"/>
      <c r="AP8" s="67"/>
      <c r="AQ8" s="67"/>
      <c r="AR8" s="67"/>
      <c r="AS8" s="67"/>
      <c r="AT8" s="66">
        <f>データ!$S$6</f>
        <v>754.93</v>
      </c>
      <c r="AU8" s="66"/>
      <c r="AV8" s="66"/>
      <c r="AW8" s="66"/>
      <c r="AX8" s="66"/>
      <c r="AY8" s="66"/>
      <c r="AZ8" s="66"/>
      <c r="BA8" s="66"/>
      <c r="BB8" s="66">
        <f>データ!$T$6</f>
        <v>150.63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4.8</v>
      </c>
      <c r="Q10" s="66"/>
      <c r="R10" s="66"/>
      <c r="S10" s="66"/>
      <c r="T10" s="66"/>
      <c r="U10" s="66"/>
      <c r="V10" s="66"/>
      <c r="W10" s="67">
        <f>データ!$Q$6</f>
        <v>987</v>
      </c>
      <c r="X10" s="67"/>
      <c r="Y10" s="67"/>
      <c r="Z10" s="67"/>
      <c r="AA10" s="67"/>
      <c r="AB10" s="67"/>
      <c r="AC10" s="67"/>
      <c r="AD10" s="2"/>
      <c r="AE10" s="2"/>
      <c r="AF10" s="2"/>
      <c r="AG10" s="2"/>
      <c r="AH10" s="2"/>
      <c r="AI10" s="2"/>
      <c r="AJ10" s="2"/>
      <c r="AK10" s="2"/>
      <c r="AL10" s="67">
        <f>データ!$U$6</f>
        <v>5456</v>
      </c>
      <c r="AM10" s="67"/>
      <c r="AN10" s="67"/>
      <c r="AO10" s="67"/>
      <c r="AP10" s="67"/>
      <c r="AQ10" s="67"/>
      <c r="AR10" s="67"/>
      <c r="AS10" s="67"/>
      <c r="AT10" s="66">
        <f>データ!$V$6</f>
        <v>14.04</v>
      </c>
      <c r="AU10" s="66"/>
      <c r="AV10" s="66"/>
      <c r="AW10" s="66"/>
      <c r="AX10" s="66"/>
      <c r="AY10" s="66"/>
      <c r="AZ10" s="66"/>
      <c r="BA10" s="66"/>
      <c r="BB10" s="66">
        <f>データ!$W$6</f>
        <v>388.6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wpy1dA6zMDbIzYZHvM+44hTm5o37D/KvZRI9n9ka/Ai3os1DqlemEgaz6fHQnAQAV4kwLs0GPdTJEDxWaxULhQ==" saltValue="qFdLm+SJk6W4Rj4hrmOM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172103</v>
      </c>
      <c r="D6" s="34">
        <f t="shared" si="3"/>
        <v>47</v>
      </c>
      <c r="E6" s="34">
        <f t="shared" si="3"/>
        <v>1</v>
      </c>
      <c r="F6" s="34">
        <f t="shared" si="3"/>
        <v>0</v>
      </c>
      <c r="G6" s="34">
        <f t="shared" si="3"/>
        <v>0</v>
      </c>
      <c r="H6" s="34" t="str">
        <f t="shared" si="3"/>
        <v>石川県　白山市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4.8</v>
      </c>
      <c r="Q6" s="35">
        <f t="shared" si="3"/>
        <v>987</v>
      </c>
      <c r="R6" s="35">
        <f t="shared" si="3"/>
        <v>113715</v>
      </c>
      <c r="S6" s="35">
        <f t="shared" si="3"/>
        <v>754.93</v>
      </c>
      <c r="T6" s="35">
        <f t="shared" si="3"/>
        <v>150.63</v>
      </c>
      <c r="U6" s="35">
        <f t="shared" si="3"/>
        <v>5456</v>
      </c>
      <c r="V6" s="35">
        <f t="shared" si="3"/>
        <v>14.04</v>
      </c>
      <c r="W6" s="35">
        <f t="shared" si="3"/>
        <v>388.6</v>
      </c>
      <c r="X6" s="36">
        <f>IF(X7="",NA(),X7)</f>
        <v>53.17</v>
      </c>
      <c r="Y6" s="36">
        <f t="shared" ref="Y6:AG6" si="4">IF(Y7="",NA(),Y7)</f>
        <v>52.86</v>
      </c>
      <c r="Z6" s="36">
        <f t="shared" si="4"/>
        <v>53.73</v>
      </c>
      <c r="AA6" s="36">
        <f t="shared" si="4"/>
        <v>55.77</v>
      </c>
      <c r="AB6" s="36">
        <f t="shared" si="4"/>
        <v>58.53</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2455.62</v>
      </c>
      <c r="BF6" s="36">
        <f t="shared" ref="BF6:BN6" si="7">IF(BF7="",NA(),BF7)</f>
        <v>2218.2600000000002</v>
      </c>
      <c r="BG6" s="36">
        <f t="shared" si="7"/>
        <v>2303.86</v>
      </c>
      <c r="BH6" s="36">
        <f t="shared" si="7"/>
        <v>2321.62</v>
      </c>
      <c r="BI6" s="36">
        <f t="shared" si="7"/>
        <v>3445.72</v>
      </c>
      <c r="BJ6" s="36">
        <f t="shared" si="7"/>
        <v>1280.18</v>
      </c>
      <c r="BK6" s="36">
        <f t="shared" si="7"/>
        <v>1346.23</v>
      </c>
      <c r="BL6" s="36">
        <f t="shared" si="7"/>
        <v>1295.06</v>
      </c>
      <c r="BM6" s="36">
        <f t="shared" si="7"/>
        <v>1168.7</v>
      </c>
      <c r="BN6" s="36">
        <f t="shared" si="7"/>
        <v>1245.46</v>
      </c>
      <c r="BO6" s="35" t="str">
        <f>IF(BO7="","",IF(BO7="-","【-】","【"&amp;SUBSTITUTE(TEXT(BO7,"#,##0.00"),"-","△")&amp;"】"))</f>
        <v>【1,084.05】</v>
      </c>
      <c r="BP6" s="36">
        <f>IF(BP7="",NA(),BP7)</f>
        <v>18.29</v>
      </c>
      <c r="BQ6" s="36">
        <f t="shared" ref="BQ6:BY6" si="8">IF(BQ7="",NA(),BQ7)</f>
        <v>19.29</v>
      </c>
      <c r="BR6" s="36">
        <f t="shared" si="8"/>
        <v>21.05</v>
      </c>
      <c r="BS6" s="36">
        <f t="shared" si="8"/>
        <v>22</v>
      </c>
      <c r="BT6" s="36">
        <f t="shared" si="8"/>
        <v>20.399999999999999</v>
      </c>
      <c r="BU6" s="36">
        <f t="shared" si="8"/>
        <v>53.62</v>
      </c>
      <c r="BV6" s="36">
        <f t="shared" si="8"/>
        <v>53.41</v>
      </c>
      <c r="BW6" s="36">
        <f t="shared" si="8"/>
        <v>53.29</v>
      </c>
      <c r="BX6" s="36">
        <f t="shared" si="8"/>
        <v>53.59</v>
      </c>
      <c r="BY6" s="36">
        <f t="shared" si="8"/>
        <v>51.08</v>
      </c>
      <c r="BZ6" s="35" t="str">
        <f>IF(BZ7="","",IF(BZ7="-","【-】","【"&amp;SUBSTITUTE(TEXT(BZ7,"#,##0.00"),"-","△")&amp;"】"))</f>
        <v>【53.46】</v>
      </c>
      <c r="CA6" s="36">
        <f>IF(CA7="",NA(),CA7)</f>
        <v>347.27</v>
      </c>
      <c r="CB6" s="36">
        <f t="shared" ref="CB6:CJ6" si="9">IF(CB7="",NA(),CB7)</f>
        <v>326.10000000000002</v>
      </c>
      <c r="CC6" s="36">
        <f t="shared" si="9"/>
        <v>293.47000000000003</v>
      </c>
      <c r="CD6" s="36">
        <f t="shared" si="9"/>
        <v>302.58</v>
      </c>
      <c r="CE6" s="36">
        <f t="shared" si="9"/>
        <v>289.17</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43.15</v>
      </c>
      <c r="CM6" s="36">
        <f t="shared" ref="CM6:CU6" si="10">IF(CM7="",NA(),CM7)</f>
        <v>44.1</v>
      </c>
      <c r="CN6" s="36">
        <f t="shared" si="10"/>
        <v>42.48</v>
      </c>
      <c r="CO6" s="36">
        <f t="shared" si="10"/>
        <v>39.94</v>
      </c>
      <c r="CP6" s="36">
        <f t="shared" si="10"/>
        <v>39.200000000000003</v>
      </c>
      <c r="CQ6" s="36">
        <f t="shared" si="10"/>
        <v>58.1</v>
      </c>
      <c r="CR6" s="36">
        <f t="shared" si="10"/>
        <v>56.19</v>
      </c>
      <c r="CS6" s="36">
        <f t="shared" si="10"/>
        <v>56.65</v>
      </c>
      <c r="CT6" s="36">
        <f t="shared" si="10"/>
        <v>56.41</v>
      </c>
      <c r="CU6" s="36">
        <f t="shared" si="10"/>
        <v>54.9</v>
      </c>
      <c r="CV6" s="35" t="str">
        <f>IF(CV7="","",IF(CV7="-","【-】","【"&amp;SUBSTITUTE(TEXT(CV7,"#,##0.00"),"-","△")&amp;"】"))</f>
        <v>【54.90】</v>
      </c>
      <c r="CW6" s="36">
        <f>IF(CW7="",NA(),CW7)</f>
        <v>65.989999999999995</v>
      </c>
      <c r="CX6" s="36">
        <f t="shared" ref="CX6:DF6" si="11">IF(CX7="",NA(),CX7)</f>
        <v>66.349999999999994</v>
      </c>
      <c r="CY6" s="36">
        <f t="shared" si="11"/>
        <v>71.81</v>
      </c>
      <c r="CZ6" s="36">
        <f t="shared" si="11"/>
        <v>70.69</v>
      </c>
      <c r="DA6" s="36">
        <f t="shared" si="11"/>
        <v>69.97</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v>
      </c>
      <c r="EE6" s="36">
        <f t="shared" ref="EE6:EM6" si="14">IF(EE7="",NA(),EE7)</f>
        <v>0.14000000000000001</v>
      </c>
      <c r="EF6" s="36">
        <f t="shared" si="14"/>
        <v>7.72</v>
      </c>
      <c r="EG6" s="36">
        <f t="shared" si="14"/>
        <v>1.08</v>
      </c>
      <c r="EH6" s="36">
        <f t="shared" si="14"/>
        <v>1.1599999999999999</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172103</v>
      </c>
      <c r="D7" s="38">
        <v>47</v>
      </c>
      <c r="E7" s="38">
        <v>1</v>
      </c>
      <c r="F7" s="38">
        <v>0</v>
      </c>
      <c r="G7" s="38">
        <v>0</v>
      </c>
      <c r="H7" s="38" t="s">
        <v>96</v>
      </c>
      <c r="I7" s="38" t="s">
        <v>97</v>
      </c>
      <c r="J7" s="38" t="s">
        <v>98</v>
      </c>
      <c r="K7" s="38" t="s">
        <v>99</v>
      </c>
      <c r="L7" s="38" t="s">
        <v>100</v>
      </c>
      <c r="M7" s="38" t="s">
        <v>101</v>
      </c>
      <c r="N7" s="39" t="s">
        <v>102</v>
      </c>
      <c r="O7" s="39" t="s">
        <v>103</v>
      </c>
      <c r="P7" s="39">
        <v>4.8</v>
      </c>
      <c r="Q7" s="39">
        <v>987</v>
      </c>
      <c r="R7" s="39">
        <v>113715</v>
      </c>
      <c r="S7" s="39">
        <v>754.93</v>
      </c>
      <c r="T7" s="39">
        <v>150.63</v>
      </c>
      <c r="U7" s="39">
        <v>5456</v>
      </c>
      <c r="V7" s="39">
        <v>14.04</v>
      </c>
      <c r="W7" s="39">
        <v>388.6</v>
      </c>
      <c r="X7" s="39">
        <v>53.17</v>
      </c>
      <c r="Y7" s="39">
        <v>52.86</v>
      </c>
      <c r="Z7" s="39">
        <v>53.73</v>
      </c>
      <c r="AA7" s="39">
        <v>55.77</v>
      </c>
      <c r="AB7" s="39">
        <v>58.53</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2455.62</v>
      </c>
      <c r="BF7" s="39">
        <v>2218.2600000000002</v>
      </c>
      <c r="BG7" s="39">
        <v>2303.86</v>
      </c>
      <c r="BH7" s="39">
        <v>2321.62</v>
      </c>
      <c r="BI7" s="39">
        <v>3445.72</v>
      </c>
      <c r="BJ7" s="39">
        <v>1280.18</v>
      </c>
      <c r="BK7" s="39">
        <v>1346.23</v>
      </c>
      <c r="BL7" s="39">
        <v>1295.06</v>
      </c>
      <c r="BM7" s="39">
        <v>1168.7</v>
      </c>
      <c r="BN7" s="39">
        <v>1245.46</v>
      </c>
      <c r="BO7" s="39">
        <v>1084.05</v>
      </c>
      <c r="BP7" s="39">
        <v>18.29</v>
      </c>
      <c r="BQ7" s="39">
        <v>19.29</v>
      </c>
      <c r="BR7" s="39">
        <v>21.05</v>
      </c>
      <c r="BS7" s="39">
        <v>22</v>
      </c>
      <c r="BT7" s="39">
        <v>20.399999999999999</v>
      </c>
      <c r="BU7" s="39">
        <v>53.62</v>
      </c>
      <c r="BV7" s="39">
        <v>53.41</v>
      </c>
      <c r="BW7" s="39">
        <v>53.29</v>
      </c>
      <c r="BX7" s="39">
        <v>53.59</v>
      </c>
      <c r="BY7" s="39">
        <v>51.08</v>
      </c>
      <c r="BZ7" s="39">
        <v>53.46</v>
      </c>
      <c r="CA7" s="39">
        <v>347.27</v>
      </c>
      <c r="CB7" s="39">
        <v>326.10000000000002</v>
      </c>
      <c r="CC7" s="39">
        <v>293.47000000000003</v>
      </c>
      <c r="CD7" s="39">
        <v>302.58</v>
      </c>
      <c r="CE7" s="39">
        <v>289.17</v>
      </c>
      <c r="CF7" s="39">
        <v>287.7</v>
      </c>
      <c r="CG7" s="39">
        <v>277.39999999999998</v>
      </c>
      <c r="CH7" s="39">
        <v>259.02</v>
      </c>
      <c r="CI7" s="39">
        <v>259.79000000000002</v>
      </c>
      <c r="CJ7" s="39">
        <v>262.13</v>
      </c>
      <c r="CK7" s="39">
        <v>300.47000000000003</v>
      </c>
      <c r="CL7" s="39">
        <v>43.15</v>
      </c>
      <c r="CM7" s="39">
        <v>44.1</v>
      </c>
      <c r="CN7" s="39">
        <v>42.48</v>
      </c>
      <c r="CO7" s="39">
        <v>39.94</v>
      </c>
      <c r="CP7" s="39">
        <v>39.200000000000003</v>
      </c>
      <c r="CQ7" s="39">
        <v>58.1</v>
      </c>
      <c r="CR7" s="39">
        <v>56.19</v>
      </c>
      <c r="CS7" s="39">
        <v>56.65</v>
      </c>
      <c r="CT7" s="39">
        <v>56.41</v>
      </c>
      <c r="CU7" s="39">
        <v>54.9</v>
      </c>
      <c r="CV7" s="39">
        <v>54.9</v>
      </c>
      <c r="CW7" s="39">
        <v>65.989999999999995</v>
      </c>
      <c r="CX7" s="39">
        <v>66.349999999999994</v>
      </c>
      <c r="CY7" s="39">
        <v>71.81</v>
      </c>
      <c r="CZ7" s="39">
        <v>70.69</v>
      </c>
      <c r="DA7" s="39">
        <v>69.97</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v>
      </c>
      <c r="EE7" s="39">
        <v>0.14000000000000001</v>
      </c>
      <c r="EF7" s="39">
        <v>7.72</v>
      </c>
      <c r="EG7" s="39">
        <v>1.08</v>
      </c>
      <c r="EH7" s="39">
        <v>1.1599999999999999</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2020-12-04T02:19:59Z</dcterms:created>
  <dcterms:modified xsi:type="dcterms:W3CDTF">2021-02-08T05:36:51Z</dcterms:modified>
  <cp:category/>
</cp:coreProperties>
</file>