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taExRCzUCxcJFj634qB7AZ4BNINzS4UEZQ3lBb9vMXVmLIRbEFfEpqOrgNTSF21p535zjN0O8joKwjYcqGOCfQ==" workbookSaltValue="k+A3CW/ETOipn5gE6C2dYg=="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<sst xmlns="http://schemas.openxmlformats.org/spreadsheetml/2006/main" count="231" uniqueCount="116">
  <si>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</si>
  <si>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</si>
  <si>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</si>
  <si>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</si>
  <si>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</si>
  <si>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</si>
  <si>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</si>
  <si>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</si>
  <si>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</si>
  <si>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</si>
  <si>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</si>
  <si>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</si>
  <si>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</si>
  <si>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</si>
  <si>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</si>
  <si>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</si>
  <si>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</si>
  <si>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</si>
  <si>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</si>
  <si>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</si>
  <si>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</si>
  <si>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</si>
  <si>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</si>
  <si>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</si>
  <si>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</si>
  <si>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</si>
  <si>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</si>
  <si>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</si>
  <si>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</si>
  <si>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</si>
  <si>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</si>
  <si>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</si>
  <si>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</si>
  <si>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</si>
  <si>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</si>
  <si>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</si>
  <si>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</si>
  <si>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</si>
  <si>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</si>
  <si>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</si>
  <si>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</si>
  <si>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</si>
  <si>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</si>
  <si>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</si>
  <si>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</si>
  <si>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</si>
  <si>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</si>
  <si>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</si>
  <si>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</si>
  <si>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</si>
  <si>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</si>
  <si>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</si>
  <si>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</si>
  <si>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</si>
  <si>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</si>
  <si>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</si>
  <si>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</si>
  <si>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</si>
  <si>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</si>
  <si>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</si>
  <si>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</si>
  <si>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</si>
  <si>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</si>
  <si>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</si>
  <si>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</si>
  <si>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</si>
  <si>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</si>
  <si>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</si>
  <si>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</si>
  <si>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</si>
  <si>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</si>
  <si>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</si>
  <si>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</si>
  <si>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</si>
  <si>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</si>
  <si>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</si>
  <si>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</si>
  <si>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</si>
  <si>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</si>
  <si>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</si>
  <si>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</si>
  <si>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</si>
  <si>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</si>
  <si>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</si>
  <si>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</si>
  <si>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</si>
  <si>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</si>
  <si>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</si>
  <si>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</si>
  <si>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</si>
  <si>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</si>
  <si>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</si>
  <si>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</si>
  <si>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</si>
  <si>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</si>
  <si>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</si>
  <si>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</si>
  <si>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</si>
  <si>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</si>
  <si>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</si>
  <si>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</si>
  <si>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</si>
  <si>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</si>
  <si>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</si>
  <si>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</si>
  <si>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</si>
  <si>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</si>
  <si>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</si>
  <si>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</si>
  <si>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</si>
  <si>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</si>
  <si>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</si>
  <si>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</si>
  <si>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平均値と比較し低くなっている。法定耐用年数に近い、もしくは超過した資産は見受けられない。現在、管渠について、カメラ調査や耐震化工事を定期的に実施し、適正な維持管理に努めている。また、ポンプ場や処理場については、設備更新工事を計画的に実施し、長寿命化に努めている。</t>
    <rPh sb="1" eb="3">
      <t>ユウケイ</t>
    </rPh>
    <rPh sb="3" eb="5">
      <t>コテイ</t>
    </rPh>
    <rPh sb="5" eb="7">
      <t>シサン</t>
    </rPh>
    <rPh sb="7" eb="9">
      <t>ゲンカ</t>
    </rPh>
    <rPh sb="9" eb="11">
      <t>ショウキャク</t>
    </rPh>
    <rPh sb="11" eb="12">
      <t>リツ</t>
    </rPh>
    <rPh sb="14" eb="21">
      <t>ルイジダンタイヘイキンチ</t>
    </rPh>
    <rPh sb="22" eb="24">
      <t>ヒカク</t>
    </rPh>
    <rPh sb="25" eb="26">
      <t>ヒク</t>
    </rPh>
    <rPh sb="33" eb="35">
      <t>ホウテイ</t>
    </rPh>
    <rPh sb="35" eb="39">
      <t>タイヨウネンスウ</t>
    </rPh>
    <rPh sb="40" eb="41">
      <t>チカ</t>
    </rPh>
    <rPh sb="47" eb="49">
      <t>チョウカ</t>
    </rPh>
    <rPh sb="51" eb="53">
      <t>シサン</t>
    </rPh>
    <rPh sb="54" eb="56">
      <t>ミウ</t>
    </rPh>
    <rPh sb="62" eb="64">
      <t>ゲンザイ</t>
    </rPh>
    <rPh sb="65" eb="67">
      <t>カンキョ</t>
    </rPh>
    <rPh sb="75" eb="77">
      <t>チョウサ</t>
    </rPh>
    <rPh sb="78" eb="81">
      <t>タイシンカ</t>
    </rPh>
    <rPh sb="81" eb="83">
      <t>コウジ</t>
    </rPh>
    <rPh sb="84" eb="87">
      <t>テイキテキ</t>
    </rPh>
    <rPh sb="88" eb="90">
      <t>ジッシ</t>
    </rPh>
    <rPh sb="92" eb="94">
      <t>テキセイ</t>
    </rPh>
    <rPh sb="95" eb="97">
      <t>イジ</t>
    </rPh>
    <rPh sb="97" eb="99">
      <t>カンリ</t>
    </rPh>
    <rPh sb="100" eb="101">
      <t>ツト</t>
    </rPh>
    <rPh sb="112" eb="113">
      <t>ジョウ</t>
    </rPh>
    <rPh sb="114" eb="117">
      <t>ショリジョウ</t>
    </rPh>
    <rPh sb="123" eb="125">
      <t>セツビ</t>
    </rPh>
    <rPh sb="125" eb="127">
      <t>コウシン</t>
    </rPh>
    <rPh sb="127" eb="129">
      <t>コウジ</t>
    </rPh>
    <rPh sb="130" eb="133">
      <t>ケイカクテキ</t>
    </rPh>
    <rPh sb="134" eb="136">
      <t>ジッシ</t>
    </rPh>
    <rPh sb="138" eb="139">
      <t>チョウ</t>
    </rPh>
    <rPh sb="139" eb="142">
      <t>ジュミョウカ</t>
    </rPh>
    <rPh sb="143" eb="144">
      <t>ツト</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</si>
  <si>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rPh sb="1" eb="3">
      <t>コンゴ</t>
    </rPh>
    <rPh sb="4" eb="6">
      <t>カンキョ</t>
    </rPh>
    <rPh sb="10" eb="11">
      <t>ジョウ</t>
    </rPh>
    <rPh sb="12" eb="15">
      <t>ショリジョウ</t>
    </rPh>
    <rPh sb="16" eb="19">
      <t>ロウキュウカ</t>
    </rPh>
    <rPh sb="20" eb="21">
      <t>スス</t>
    </rPh>
    <rPh sb="23" eb="25">
      <t>コウシン</t>
    </rPh>
    <rPh sb="28" eb="30">
      <t>シシュツ</t>
    </rPh>
    <rPh sb="31" eb="33">
      <t>ゾウカ</t>
    </rPh>
    <rPh sb="34" eb="36">
      <t>ミコ</t>
    </rPh>
    <rPh sb="40" eb="42">
      <t>カダイ</t>
    </rPh>
    <rPh sb="43" eb="45">
      <t>トウシ</t>
    </rPh>
    <rPh sb="46" eb="47">
      <t>サ</t>
    </rPh>
    <rPh sb="52" eb="54">
      <t>セイビ</t>
    </rPh>
    <rPh sb="55" eb="57">
      <t>ソクシン</t>
    </rPh>
    <rPh sb="59" eb="61">
      <t>ヒツヨウ</t>
    </rPh>
    <rPh sb="65" eb="67">
      <t>シュウニュウ</t>
    </rPh>
    <rPh sb="67" eb="69">
      <t>ゾウカ</t>
    </rPh>
    <rPh sb="69" eb="70">
      <t>サク</t>
    </rPh>
    <rPh sb="74" eb="77">
      <t>ゲスイドウ</t>
    </rPh>
    <rPh sb="79" eb="81">
      <t>セツゾク</t>
    </rPh>
    <rPh sb="81" eb="83">
      <t>ソクシン</t>
    </rPh>
    <rPh sb="84" eb="89">
      <t>コッコホジョキン</t>
    </rPh>
    <rPh sb="90" eb="92">
      <t>カツヨウ</t>
    </rPh>
    <rPh sb="94" eb="96">
      <t>ザイゲン</t>
    </rPh>
    <rPh sb="97" eb="99">
      <t>カクホ</t>
    </rPh>
    <rPh sb="100" eb="101">
      <t>ハカ</t>
    </rPh>
    <rPh sb="107" eb="110">
      <t>シヨウリョウ</t>
    </rPh>
    <rPh sb="111" eb="113">
      <t>ミナオ</t>
    </rPh>
    <rPh sb="116" eb="118">
      <t>テキセイ</t>
    </rPh>
    <rPh sb="119" eb="122">
      <t>シヨウリョウ</t>
    </rPh>
    <rPh sb="123" eb="125">
      <t>セッテイ</t>
    </rPh>
    <rPh sb="126" eb="128">
      <t>ケントウ</t>
    </rPh>
    <rPh sb="134" eb="136">
      <t>ミンカン</t>
    </rPh>
    <rPh sb="136" eb="138">
      <t>イタク</t>
    </rPh>
    <rPh sb="140" eb="142">
      <t>アンカ</t>
    </rPh>
    <rPh sb="143" eb="145">
      <t>カンリ</t>
    </rPh>
    <rPh sb="146" eb="147">
      <t>サラ</t>
    </rPh>
    <rPh sb="148" eb="149">
      <t>オ</t>
    </rPh>
    <rPh sb="150" eb="151">
      <t>スス</t>
    </rPh>
    <rPh sb="153" eb="155">
      <t>シシュツ</t>
    </rPh>
    <rPh sb="156" eb="158">
      <t>サクゲン</t>
    </rPh>
    <phoneticPr fontId="4"/>
  </si>
  <si>
    <t>　経常収支比率は１００％を超え、単年度収支は黒字であり、累積欠損金は発生していない。また、企業債残高対事業規模比率、水洗化率は、類似団体平均値と比較し良好である。一方、経費回収率、流動比率は１００％を下回り、汚水処理原価、施設利用率は、類似団体平均値と比較し低くなっている。全体として、経営状況は類似団体と比較し悪くなっている。引き続き経営の健全化、効率化を図るため、今後も収入の増加、支出の削減を推し進める。</t>
    <rPh sb="1" eb="3">
      <t>ケイジョウ</t>
    </rPh>
    <rPh sb="3" eb="7">
      <t>シュウシヒリツ</t>
    </rPh>
    <rPh sb="13" eb="14">
      <t>コ</t>
    </rPh>
    <rPh sb="16" eb="19">
      <t>タンネンド</t>
    </rPh>
    <rPh sb="19" eb="21">
      <t>シュウシ</t>
    </rPh>
    <rPh sb="22" eb="24">
      <t>クロジ</t>
    </rPh>
    <rPh sb="45" eb="48">
      <t>キギョウサイ</t>
    </rPh>
    <rPh sb="48" eb="50">
      <t>ザンダカ</t>
    </rPh>
    <rPh sb="50" eb="51">
      <t>タイ</t>
    </rPh>
    <rPh sb="51" eb="53">
      <t>ジギョウ</t>
    </rPh>
    <rPh sb="53" eb="55">
      <t>キボ</t>
    </rPh>
    <rPh sb="55" eb="57">
      <t>ヒリツ</t>
    </rPh>
    <rPh sb="58" eb="61">
      <t>スイセンカ</t>
    </rPh>
    <rPh sb="61" eb="62">
      <t>リツ</t>
    </rPh>
    <rPh sb="64" eb="66">
      <t>ルイジ</t>
    </rPh>
    <rPh sb="66" eb="68">
      <t>ダンタイ</t>
    </rPh>
    <rPh sb="68" eb="71">
      <t>ヘイキンチ</t>
    </rPh>
    <rPh sb="72" eb="74">
      <t>ヒカク</t>
    </rPh>
    <rPh sb="75" eb="77">
      <t>リョウコウ</t>
    </rPh>
    <rPh sb="81" eb="83">
      <t>イッポウ</t>
    </rPh>
    <rPh sb="84" eb="86">
      <t>ケイヒ</t>
    </rPh>
    <rPh sb="86" eb="88">
      <t>カイシュウ</t>
    </rPh>
    <rPh sb="88" eb="89">
      <t>リツ</t>
    </rPh>
    <rPh sb="90" eb="92">
      <t>リュウドウ</t>
    </rPh>
    <rPh sb="92" eb="94">
      <t>ヒリツ</t>
    </rPh>
    <rPh sb="100" eb="102">
      <t>シタマワ</t>
    </rPh>
    <rPh sb="104" eb="106">
      <t>オスイ</t>
    </rPh>
    <rPh sb="106" eb="108">
      <t>ショリ</t>
    </rPh>
    <rPh sb="108" eb="110">
      <t>ゲンカ</t>
    </rPh>
    <rPh sb="111" eb="113">
      <t>シセツ</t>
    </rPh>
    <rPh sb="113" eb="115">
      <t>リヨウ</t>
    </rPh>
    <rPh sb="115" eb="116">
      <t>リツ</t>
    </rPh>
    <rPh sb="118" eb="120">
      <t>ルイジ</t>
    </rPh>
    <rPh sb="120" eb="122">
      <t>ダンタイ</t>
    </rPh>
    <rPh sb="122" eb="125">
      <t>ヘイキンチ</t>
    </rPh>
    <rPh sb="126" eb="128">
      <t>ヒカク</t>
    </rPh>
    <rPh sb="129" eb="130">
      <t>ヒク</t>
    </rPh>
    <rPh sb="137" eb="139">
      <t>ゼンタイ</t>
    </rPh>
    <rPh sb="143" eb="145">
      <t>ケイエイ</t>
    </rPh>
    <rPh sb="145" eb="147">
      <t>ジョウキョウ</t>
    </rPh>
    <rPh sb="148" eb="150">
      <t>ルイジ</t>
    </rPh>
    <rPh sb="150" eb="152">
      <t>ダンタイ</t>
    </rPh>
    <rPh sb="153" eb="155">
      <t>ヒカク</t>
    </rPh>
    <rPh sb="156" eb="157">
      <t>ワル</t>
    </rPh>
    <rPh sb="164" eb="165">
      <t>ヒ</t>
    </rPh>
    <rPh sb="166" eb="167">
      <t>ツヅ</t>
    </rPh>
    <rPh sb="168" eb="170">
      <t>ケイエイ</t>
    </rPh>
    <rPh sb="171" eb="174">
      <t>ケンゼンカ</t>
    </rPh>
    <rPh sb="175" eb="178">
      <t>コウリツカ</t>
    </rPh>
    <rPh sb="179" eb="180">
      <t>ハカ</t>
    </rPh>
    <rPh sb="184" eb="186">
      <t>コンゴ</t>
    </rPh>
    <rPh sb="187" eb="189">
      <t>シュウニュウ</t>
    </rPh>
    <rPh sb="190" eb="192">
      <t>ゾウカ</t>
    </rPh>
    <rPh sb="193" eb="195">
      <t>シシュツ</t>
    </rPh>
    <rPh sb="196" eb="198">
      <t>サクゲン</t>
    </rPh>
    <rPh sb="199" eb="200">
      <t>オ</t>
    </rPh>
    <rPh sb="201" eb="20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</si>
</sst>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0.42</c:v>
                </c:pt>
                <c:pt idx="1">
                  <c:v>0</c:v>
                </c:pt>
                <c:pt idx="2">
                  <c:v>0</c:v>
                </c:pt>
                <c:pt idx="3">
                  <c:v>0</c:v>
                </c:pt>
                <c:pt idx="4">
                  <c:v>0</c:v>
                </c:pt>
              </c:numCache>
            </c:numRef>
          </c:val>
          <c:extLst>
            <c:ext xmlns:c16="http://schemas.microsoft.com/office/drawing/2014/chart" uri="{C3380CC4-5D6E-409C-BE32-E72D297353CC}">
              <c16:uniqueId val="{00000000-8C4F-4EC2-9AC2-698DD6144F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C4F-4EC2-9AC2-698DD6144F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41.75</c:v>
                </c:pt>
                <c:pt idx="1">
                  <c:v>39.200000000000003</c:v>
                </c:pt>
                <c:pt idx="2">
                  <c:v>48.13</c:v>
                </c:pt>
                <c:pt idx="3">
                  <c:v>36.28</c:v>
                </c:pt>
                <c:pt idx="4">
                  <c:v>36.28</c:v>
                </c:pt>
              </c:numCache>
            </c:numRef>
          </c:val>
          <c:extLst>
            <c:ext xmlns:c16="http://schemas.microsoft.com/office/drawing/2014/chart" uri="{C3380CC4-5D6E-409C-BE32-E72D297353CC}">
              <c16:uniqueId val="{00000000-00FC-4934-8E2C-E292935833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0FC-4934-8E2C-E292935833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86.82</c:v>
                </c:pt>
                <c:pt idx="1">
                  <c:v>87.05</c:v>
                </c:pt>
                <c:pt idx="2">
                  <c:v>86.96</c:v>
                </c:pt>
                <c:pt idx="3">
                  <c:v>87.91</c:v>
                </c:pt>
                <c:pt idx="4">
                  <c:v>88.85</c:v>
                </c:pt>
              </c:numCache>
            </c:numRef>
          </c:val>
          <c:extLst>
            <c:ext xmlns:c16="http://schemas.microsoft.com/office/drawing/2014/chart" uri="{C3380CC4-5D6E-409C-BE32-E72D297353CC}">
              <c16:uniqueId val="{00000000-1FDF-46A5-9643-AAED9B9923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FDF-46A5-9643-AAED9B9923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108.74</c:v>
                </c:pt>
                <c:pt idx="1">
                  <c:v>104.01</c:v>
                </c:pt>
                <c:pt idx="2">
                  <c:v>106</c:v>
                </c:pt>
                <c:pt idx="3">
                  <c:v>106.94</c:v>
                </c:pt>
                <c:pt idx="4">
                  <c:v>100.02</c:v>
                </c:pt>
              </c:numCache>
            </c:numRef>
          </c:val>
          <c:extLst>
            <c:ext xmlns:c16="http://schemas.microsoft.com/office/drawing/2014/chart" uri="{C3380CC4-5D6E-409C-BE32-E72D297353CC}">
              <c16:uniqueId val="{00000000-3498-424F-B08B-01BC7EABAE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3498-424F-B08B-01BC7EABAE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45.42</c:v>
                </c:pt>
                <c:pt idx="1">
                  <c:v>8</c:v>
                </c:pt>
                <c:pt idx="2">
                  <c:v>12.16</c:v>
                </c:pt>
                <c:pt idx="3">
                  <c:v>16.57</c:v>
                </c:pt>
                <c:pt idx="4">
                  <c:v>19.989999999999998</c:v>
                </c:pt>
              </c:numCache>
            </c:numRef>
          </c:val>
          <c:extLst>
            <c:ext xmlns:c16="http://schemas.microsoft.com/office/drawing/2014/chart" uri="{C3380CC4-5D6E-409C-BE32-E72D297353CC}">
              <c16:uniqueId val="{00000000-B4FD-4660-AA1F-B76823B14B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B4FD-4660-AA1F-B76823B14B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9-42ED-932B-21537F3535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79-42ED-932B-21537F3535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9A-4106-842A-7B3BCB3E76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499A-4106-842A-7B3BCB3E76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140.5</c:v>
                </c:pt>
                <c:pt idx="1">
                  <c:v>116.7</c:v>
                </c:pt>
                <c:pt idx="2">
                  <c:v>100.88</c:v>
                </c:pt>
                <c:pt idx="3">
                  <c:v>88.77</c:v>
                </c:pt>
                <c:pt idx="4">
                  <c:v>81.69</c:v>
                </c:pt>
              </c:numCache>
            </c:numRef>
          </c:val>
          <c:extLst>
            <c:ext xmlns:c16="http://schemas.microsoft.com/office/drawing/2014/chart" uri="{C3380CC4-5D6E-409C-BE32-E72D297353CC}">
              <c16:uniqueId val="{00000000-96C1-44D4-82EA-AB233A4856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96C1-44D4-82EA-AB233A4856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944.81</c:v>
                </c:pt>
                <c:pt idx="1">
                  <c:v>1775.42</c:v>
                </c:pt>
                <c:pt idx="2">
                  <c:v>1755.94</c:v>
                </c:pt>
                <c:pt idx="3">
                  <c:v>2149.4299999999998</c:v>
                </c:pt>
                <c:pt idx="4">
                  <c:v>2277.21</c:v>
                </c:pt>
              </c:numCache>
            </c:numRef>
          </c:val>
          <c:extLst>
            <c:ext xmlns:c16="http://schemas.microsoft.com/office/drawing/2014/chart" uri="{C3380CC4-5D6E-409C-BE32-E72D297353CC}">
              <c16:uniqueId val="{00000000-A961-4B9E-AAA6-8965123940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961-4B9E-AAA6-8965123940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29.33</c:v>
                </c:pt>
                <c:pt idx="1">
                  <c:v>42.21</c:v>
                </c:pt>
                <c:pt idx="2">
                  <c:v>100</c:v>
                </c:pt>
                <c:pt idx="3">
                  <c:v>92.52</c:v>
                </c:pt>
                <c:pt idx="4">
                  <c:v>74.02</c:v>
                </c:pt>
              </c:numCache>
            </c:numRef>
          </c:val>
          <c:extLst>
            <c:ext xmlns:c16="http://schemas.microsoft.com/office/drawing/2014/chart" uri="{C3380CC4-5D6E-409C-BE32-E72D297353CC}">
              <c16:uniqueId val="{00000000-7D6C-43CE-AE6F-9BAE229A01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D6C-43CE-AE6F-9BAE229A01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585.57000000000005</c:v>
                </c:pt>
                <c:pt idx="1">
                  <c:v>407.83</c:v>
                </c:pt>
                <c:pt idx="2">
                  <c:v>173.2</c:v>
                </c:pt>
                <c:pt idx="3">
                  <c:v>174.97</c:v>
                </c:pt>
                <c:pt idx="4">
                  <c:v>239.43</c:v>
                </c:pt>
              </c:numCache>
            </c:numRef>
          </c:val>
          <c:extLst>
            <c:ext xmlns:c16="http://schemas.microsoft.com/office/drawing/2014/chart" uri="{C3380CC4-5D6E-409C-BE32-E72D297353CC}">
              <c16:uniqueId val="{00000000-7A65-417E-803F-1BEA15085F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A65-417E-803F-1BEA15085F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津幡町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37600</v>
      </c>
      <c r="AM8" s="51"/>
      <c r="AN8" s="51"/>
      <c r="AO8" s="51"/>
      <c r="AP8" s="51"/>
      <c r="AQ8" s="51"/>
      <c r="AR8" s="51"/>
      <c r="AS8" s="51"/>
      <c r="AT8" s="46">
        <f>データ!T6</f>
        <v>110.59</v>
      </c>
      <c r="AU8" s="46"/>
      <c r="AV8" s="46"/>
      <c r="AW8" s="46"/>
      <c r="AX8" s="46"/>
      <c r="AY8" s="46"/>
      <c r="AZ8" s="46"/>
      <c r="BA8" s="46"/>
      <c r="BB8" s="46">
        <f>データ!U6</f>
        <v>339.99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42.28</v>
      </c>
      <c r="J10" s="46"/>
      <c r="K10" s="46"/>
      <c r="L10" s="46"/>
      <c r="M10" s="46"/>
      <c r="N10" s="46"/>
      <c r="O10" s="46"/>
      <c r="P10" s="46">
        <f>データ!P6</f>
        <v>4.16</v>
      </c>
      <c r="Q10" s="46"/>
      <c r="R10" s="46"/>
      <c r="S10" s="46"/>
      <c r="T10" s="46"/>
      <c r="U10" s="46"/>
      <c r="V10" s="46"/>
      <c r="W10" s="46">
        <f>データ!Q6</f>
        <v>79.25</v>
      </c>
      <c r="X10" s="46"/>
      <c r="Y10" s="46"/>
      <c r="Z10" s="46"/>
      <c r="AA10" s="46"/>
      <c r="AB10" s="46"/>
      <c r="AC10" s="46"/>
      <c r="AD10" s="51">
        <f>データ!R6</f>
        <v>3520</v>
      </c>
      <c r="AE10" s="51"/>
      <c r="AF10" s="51"/>
      <c r="AG10" s="51"/>
      <c r="AH10" s="51"/>
      <c r="AI10" s="51"/>
      <c r="AJ10" s="51"/>
      <c r="AK10" s="2"/>
      <c r="AL10" s="51">
        <f>データ!V6</f>
        <v>1560</v>
      </c>
      <c r="AM10" s="51"/>
      <c r="AN10" s="51"/>
      <c r="AO10" s="51"/>
      <c r="AP10" s="51"/>
      <c r="AQ10" s="51"/>
      <c r="AR10" s="51"/>
      <c r="AS10" s="51"/>
      <c r="AT10" s="46">
        <f>データ!W6</f>
        <v>1.31</v>
      </c>
      <c r="AU10" s="46"/>
      <c r="AV10" s="46"/>
      <c r="AW10" s="46"/>
      <c r="AX10" s="46"/>
      <c r="AY10" s="46"/>
      <c r="AZ10" s="46"/>
      <c r="BA10" s="46"/>
      <c r="BB10" s="46">
        <f>データ!X6</f>
        <v>1190.8399999999999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1MhUJ7nQXDnNjHZFYmVMhnObOCdNuPbCIdbdS9TYsL50iBXh7dGGLI97BwVZF0WHccfsV0AAMp1pMmMMO0yLxg==" saltValue="jjdm0ZL9u4lhKqJbscBt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173614</v>
      </c>
      <c r="D6" s="33">
        <f t="shared" si="3"/>
        <v>46</v>
      </c>
      <c r="E6" s="33">
        <f t="shared" si="3"/>
        <v>17</v>
      </c>
      <c r="F6" s="33">
        <f t="shared" si="3"/>
        <v>5</v>
      </c>
      <c r="G6" s="33">
        <f t="shared" si="3"/>
        <v>0</v>
      </c>
      <c r="H6" s="33" t="str">
        <f t="shared" si="3"/>
        <v>石川県　津幡町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42.28</v>
      </c>
      <c r="P6" s="34">
        <f t="shared" si="3"/>
        <v>4.16</v>
      </c>
      <c r="Q6" s="34">
        <f t="shared" si="3"/>
        <v>79.25</v>
      </c>
      <c r="R6" s="34">
        <f t="shared" si="3"/>
        <v>3520</v>
      </c>
      <c r="S6" s="34">
        <f t="shared" si="3"/>
        <v>37600</v>
      </c>
      <c r="T6" s="34">
        <f t="shared" si="3"/>
        <v>110.59</v>
      </c>
      <c r="U6" s="34">
        <f t="shared" si="3"/>
        <v>339.99</v>
      </c>
      <c r="V6" s="34">
        <f t="shared" si="3"/>
        <v>1560</v>
      </c>
      <c r="W6" s="34">
        <f t="shared" si="3"/>
        <v>1.31</v>
      </c>
      <c r="X6" s="34">
        <f t="shared" si="3"/>
        <v>1190.8399999999999</v>
      </c>
      <c r="Y6" s="35">
        <f>IF(Y7="",NA(),Y7)</f>
        <v>108.74</v>
      </c>
      <c r="Z6" s="35">
        <f t="shared" ref="Z6:AH6" si="4">IF(Z7="",NA(),Z7)</f>
        <v>104.01</v>
      </c>
      <c r="AA6" s="35">
        <f t="shared" si="4"/>
        <v>106</v>
      </c>
      <c r="AB6" s="35">
        <f t="shared" si="4"/>
        <v>106.94</v>
      </c>
      <c r="AC6" s="35">
        <f t="shared" si="4"/>
        <v>100.02</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140.5</v>
      </c>
      <c r="AV6" s="35">
        <f t="shared" ref="AV6:BD6" si="6">IF(AV7="",NA(),AV7)</f>
        <v>116.7</v>
      </c>
      <c r="AW6" s="35">
        <f t="shared" si="6"/>
        <v>100.88</v>
      </c>
      <c r="AX6" s="35">
        <f t="shared" si="6"/>
        <v>88.77</v>
      </c>
      <c r="AY6" s="35">
        <f t="shared" si="6"/>
        <v>81.69</v>
      </c>
      <c r="AZ6" s="35">
        <f t="shared" si="6"/>
        <v>29.45</v>
      </c>
      <c r="BA6" s="35">
        <f t="shared" si="6"/>
        <v>31.84</v>
      </c>
      <c r="BB6" s="35">
        <f t="shared" si="6"/>
        <v>29.91</v>
      </c>
      <c r="BC6" s="35">
        <f t="shared" si="6"/>
        <v>29.54</v>
      </c>
      <c r="BD6" s="35">
        <f t="shared" si="6"/>
        <v>26.99</v>
      </c>
      <c r="BE6" s="34" t="str">
        <f>IF(BE7="","",IF(BE7="-","【-】","【"&amp;SUBSTITUTE(TEXT(BE7,"#,##0.00"),"-","△")&amp;"】"))</f>
        <v>【33.84】</v>
      </c>
      <c r="BF6" s="35">
        <f>IF(BF7="",NA(),BF7)</f>
        <v>944.81</v>
      </c>
      <c r="BG6" s="35">
        <f t="shared" ref="BG6:BO6" si="7">IF(BG7="",NA(),BG7)</f>
        <v>1775.42</v>
      </c>
      <c r="BH6" s="35">
        <f t="shared" si="7"/>
        <v>1755.94</v>
      </c>
      <c r="BI6" s="35">
        <f t="shared" si="7"/>
        <v>2149.4299999999998</v>
      </c>
      <c r="BJ6" s="35">
        <f t="shared" si="7"/>
        <v>2277.21</v>
      </c>
      <c r="BK6" s="35">
        <f t="shared" si="7"/>
        <v>1081.8</v>
      </c>
      <c r="BL6" s="35">
        <f t="shared" si="7"/>
        <v>974.93</v>
      </c>
      <c r="BM6" s="35">
        <f t="shared" si="7"/>
        <v>855.8</v>
      </c>
      <c r="BN6" s="35">
        <f t="shared" si="7"/>
        <v>789.46</v>
      </c>
      <c r="BO6" s="35">
        <f t="shared" si="7"/>
        <v>826.83</v>
      </c>
      <c r="BP6" s="34" t="str">
        <f>IF(BP7="","",IF(BP7="-","【-】","【"&amp;SUBSTITUTE(TEXT(BP7,"#,##0.00"),"-","△")&amp;"】"))</f>
        <v>【765.47】</v>
      </c>
      <c r="BQ6" s="35">
        <f>IF(BQ7="",NA(),BQ7)</f>
        <v>29.33</v>
      </c>
      <c r="BR6" s="35">
        <f t="shared" ref="BR6:BZ6" si="8">IF(BR7="",NA(),BR7)</f>
        <v>42.21</v>
      </c>
      <c r="BS6" s="35">
        <f t="shared" si="8"/>
        <v>100</v>
      </c>
      <c r="BT6" s="35">
        <f t="shared" si="8"/>
        <v>92.52</v>
      </c>
      <c r="BU6" s="35">
        <f t="shared" si="8"/>
        <v>74.02</v>
      </c>
      <c r="BV6" s="35">
        <f t="shared" si="8"/>
        <v>52.19</v>
      </c>
      <c r="BW6" s="35">
        <f t="shared" si="8"/>
        <v>55.32</v>
      </c>
      <c r="BX6" s="35">
        <f t="shared" si="8"/>
        <v>59.8</v>
      </c>
      <c r="BY6" s="35">
        <f t="shared" si="8"/>
        <v>57.77</v>
      </c>
      <c r="BZ6" s="35">
        <f t="shared" si="8"/>
        <v>57.31</v>
      </c>
      <c r="CA6" s="34" t="str">
        <f>IF(CA7="","",IF(CA7="-","【-】","【"&amp;SUBSTITUTE(TEXT(CA7,"#,##0.00"),"-","△")&amp;"】"))</f>
        <v>【59.59】</v>
      </c>
      <c r="CB6" s="35">
        <f>IF(CB7="",NA(),CB7)</f>
        <v>585.57000000000005</v>
      </c>
      <c r="CC6" s="35">
        <f t="shared" ref="CC6:CK6" si="9">IF(CC7="",NA(),CC7)</f>
        <v>407.83</v>
      </c>
      <c r="CD6" s="35">
        <f t="shared" si="9"/>
        <v>173.2</v>
      </c>
      <c r="CE6" s="35">
        <f t="shared" si="9"/>
        <v>174.97</v>
      </c>
      <c r="CF6" s="35">
        <f t="shared" si="9"/>
        <v>239.43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41.75</v>
      </c>
      <c r="CN6" s="35">
        <f t="shared" ref="CN6:CV6" si="10">IF(CN7="",NA(),CN7)</f>
        <v>39.200000000000003</v>
      </c>
      <c r="CO6" s="35">
        <f t="shared" si="10"/>
        <v>48.13</v>
      </c>
      <c r="CP6" s="35">
        <f t="shared" si="10"/>
        <v>36.28</v>
      </c>
      <c r="CQ6" s="35">
        <f t="shared" si="10"/>
        <v>36.28</v>
      </c>
      <c r="CR6" s="35">
        <f t="shared" si="10"/>
        <v>52.31</v>
      </c>
      <c r="CS6" s="35">
        <f t="shared" si="10"/>
        <v>60.65</v>
      </c>
      <c r="CT6" s="35">
        <f t="shared" si="10"/>
        <v>51.75</v>
      </c>
      <c r="CU6" s="35">
        <f t="shared" si="10"/>
        <v>50.68</v>
      </c>
      <c r="CV6" s="35">
        <f t="shared" si="10"/>
        <v>50.14</v>
      </c>
      <c r="CW6" s="34" t="str">
        <f>IF(CW7="","",IF(CW7="-","【-】","【"&amp;SUBSTITUTE(TEXT(CW7,"#,##0.00"),"-","△")&amp;"】"))</f>
        <v>【51.30】</v>
      </c>
      <c r="CX6" s="35">
        <f>IF(CX7="",NA(),CX7)</f>
        <v>86.82</v>
      </c>
      <c r="CY6" s="35">
        <f t="shared" ref="CY6:DG6" si="11">IF(CY7="",NA(),CY7)</f>
        <v>87.05</v>
      </c>
      <c r="CZ6" s="35">
        <f t="shared" si="11"/>
        <v>86.96</v>
      </c>
      <c r="DA6" s="35">
        <f t="shared" si="11"/>
        <v>87.91</v>
      </c>
      <c r="DB6" s="35">
        <f t="shared" si="11"/>
        <v>88.85</v>
      </c>
      <c r="DC6" s="35">
        <f t="shared" si="11"/>
        <v>84.32</v>
      </c>
      <c r="DD6" s="35">
        <f t="shared" si="11"/>
        <v>84.58</v>
      </c>
      <c r="DE6" s="35">
        <f t="shared" si="11"/>
        <v>84.84</v>
      </c>
      <c r="DF6" s="35">
        <f t="shared" si="11"/>
        <v>84.86</v>
      </c>
      <c r="DG6" s="35">
        <f t="shared" si="11"/>
        <v>84.98</v>
      </c>
      <c r="DH6" s="34" t="str">
        <f>IF(DH7="","",IF(DH7="-","【-】","【"&amp;SUBSTITUTE(TEXT(DH7,"#,##0.00"),"-","△")&amp;"】"))</f>
        <v>【86.22】</v>
      </c>
      <c r="DI6" s="35">
        <f>IF(DI7="",NA(),DI7)</f>
        <v>45.42</v>
      </c>
      <c r="DJ6" s="35">
        <f t="shared" ref="DJ6:DR6" si="12">IF(DJ7="",NA(),DJ7)</f>
        <v>8</v>
      </c>
      <c r="DK6" s="35">
        <f t="shared" si="12"/>
        <v>12.16</v>
      </c>
      <c r="DL6" s="35">
        <f t="shared" si="12"/>
        <v>16.57</v>
      </c>
      <c r="DM6" s="35">
        <f t="shared" si="12"/>
        <v>19.989999999999998</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0.42</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173614</v>
      </c>
      <c r="D7" s="37">
        <v>46</v>
      </c>
      <c r="E7" s="37">
        <v>17</v>
      </c>
      <c r="F7" s="37">
        <v>5</v>
      </c>
      <c r="G7" s="37">
        <v>0</v>
      </c>
      <c r="H7" s="37" t="s">
        <v>95</v>
      </c>
      <c r="I7" s="37" t="s">
        <v>96</v>
      </c>
      <c r="J7" s="37" t="s">
        <v>97</v>
      </c>
      <c r="K7" s="37" t="s">
        <v>98</v>
      </c>
      <c r="L7" s="37" t="s">
        <v>99</v>
      </c>
      <c r="M7" s="37" t="s">
        <v>100</v>
      </c>
      <c r="N7" s="38" t="s">
        <v>101</v>
      </c>
      <c r="O7" s="38">
        <v>42.28</v>
      </c>
      <c r="P7" s="38">
        <v>4.16</v>
      </c>
      <c r="Q7" s="38">
        <v>79.25</v>
      </c>
      <c r="R7" s="38">
        <v>3520</v>
      </c>
      <c r="S7" s="38">
        <v>37600</v>
      </c>
      <c r="T7" s="38">
        <v>110.59</v>
      </c>
      <c r="U7" s="38">
        <v>339.99</v>
      </c>
      <c r="V7" s="38">
        <v>1560</v>
      </c>
      <c r="W7" s="38">
        <v>1.31</v>
      </c>
      <c r="X7" s="38">
        <v>1190.8399999999999</v>
      </c>
      <c r="Y7" s="38">
        <v>108.74</v>
      </c>
      <c r="Z7" s="38">
        <v>104.01</v>
      </c>
      <c r="AA7" s="38">
        <v>106</v>
      </c>
      <c r="AB7" s="38">
        <v>106.94</v>
      </c>
      <c r="AC7" s="38">
        <v>100.02</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140.5</v>
      </c>
      <c r="AV7" s="38">
        <v>116.7</v>
      </c>
      <c r="AW7" s="38">
        <v>100.88</v>
      </c>
      <c r="AX7" s="38">
        <v>88.77</v>
      </c>
      <c r="AY7" s="38">
        <v>81.69</v>
      </c>
      <c r="AZ7" s="38">
        <v>29.45</v>
      </c>
      <c r="BA7" s="38">
        <v>31.84</v>
      </c>
      <c r="BB7" s="38">
        <v>29.91</v>
      </c>
      <c r="BC7" s="38">
        <v>29.54</v>
      </c>
      <c r="BD7" s="38">
        <v>26.99</v>
      </c>
      <c r="BE7" s="38">
        <v>33.840000000000003</v>
      </c>
      <c r="BF7" s="38">
        <v>944.81</v>
      </c>
      <c r="BG7" s="38">
        <v>1775.42</v>
      </c>
      <c r="BH7" s="38">
        <v>1755.94</v>
      </c>
      <c r="BI7" s="38">
        <v>2149.4299999999998</v>
      </c>
      <c r="BJ7" s="38">
        <v>2277.21</v>
      </c>
      <c r="BK7" s="38">
        <v>1081.8</v>
      </c>
      <c r="BL7" s="38">
        <v>974.93</v>
      </c>
      <c r="BM7" s="38">
        <v>855.8</v>
      </c>
      <c r="BN7" s="38">
        <v>789.46</v>
      </c>
      <c r="BO7" s="38">
        <v>826.83</v>
      </c>
      <c r="BP7" s="38">
        <v>765.47</v>
      </c>
      <c r="BQ7" s="38">
        <v>29.33</v>
      </c>
      <c r="BR7" s="38">
        <v>42.21</v>
      </c>
      <c r="BS7" s="38">
        <v>100</v>
      </c>
      <c r="BT7" s="38">
        <v>92.52</v>
      </c>
      <c r="BU7" s="38">
        <v>74.02</v>
      </c>
      <c r="BV7" s="38">
        <v>52.19</v>
      </c>
      <c r="BW7" s="38">
        <v>55.32</v>
      </c>
      <c r="BX7" s="38">
        <v>59.8</v>
      </c>
      <c r="BY7" s="38">
        <v>57.77</v>
      </c>
      <c r="BZ7" s="38">
        <v>57.31</v>
      </c>
      <c r="CA7" s="38">
        <v>59.59</v>
      </c>
      <c r="CB7" s="38">
        <v>585.57000000000005</v>
      </c>
      <c r="CC7" s="38">
        <v>407.83</v>
      </c>
      <c r="CD7" s="38">
        <v>173.2</v>
      </c>
      <c r="CE7" s="38">
        <v>174.97</v>
      </c>
      <c r="CF7" s="38">
        <v>239.43</v>
      </c>
      <c r="CG7" s="38">
        <v>296.14</v>
      </c>
      <c r="CH7" s="38">
        <v>283.17</v>
      </c>
      <c r="CI7" s="38">
        <v>263.76</v>
      </c>
      <c r="CJ7" s="38">
        <v>274.35000000000002</v>
      </c>
      <c r="CK7" s="38">
        <v>273.52</v>
      </c>
      <c r="CL7" s="38">
        <v>257.86</v>
      </c>
      <c r="CM7" s="38">
        <v>41.75</v>
      </c>
      <c r="CN7" s="38">
        <v>39.200000000000003</v>
      </c>
      <c r="CO7" s="38">
        <v>48.13</v>
      </c>
      <c r="CP7" s="38">
        <v>36.28</v>
      </c>
      <c r="CQ7" s="38">
        <v>36.28</v>
      </c>
      <c r="CR7" s="38">
        <v>52.31</v>
      </c>
      <c r="CS7" s="38">
        <v>60.65</v>
      </c>
      <c r="CT7" s="38">
        <v>51.75</v>
      </c>
      <c r="CU7" s="38">
        <v>50.68</v>
      </c>
      <c r="CV7" s="38">
        <v>50.14</v>
      </c>
      <c r="CW7" s="38">
        <v>51.3</v>
      </c>
      <c r="CX7" s="38">
        <v>86.82</v>
      </c>
      <c r="CY7" s="38">
        <v>87.05</v>
      </c>
      <c r="CZ7" s="38">
        <v>86.96</v>
      </c>
      <c r="DA7" s="38">
        <v>87.91</v>
      </c>
      <c r="DB7" s="38">
        <v>88.85</v>
      </c>
      <c r="DC7" s="38">
        <v>84.32</v>
      </c>
      <c r="DD7" s="38">
        <v>84.58</v>
      </c>
      <c r="DE7" s="38">
        <v>84.84</v>
      </c>
      <c r="DF7" s="38">
        <v>84.86</v>
      </c>
      <c r="DG7" s="38">
        <v>84.98</v>
      </c>
      <c r="DH7" s="38">
        <v>86.22</v>
      </c>
      <c r="DI7" s="38">
        <v>45.42</v>
      </c>
      <c r="DJ7" s="38">
        <v>8</v>
      </c>
      <c r="DK7" s="38">
        <v>12.16</v>
      </c>
      <c r="DL7" s="38">
        <v>16.57</v>
      </c>
      <c r="DM7" s="38">
        <v>19.989999999999998</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0.42</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2020-12-04T02:36:24Z</dcterms:created>
  <dcterms:modified xsi:type="dcterms:W3CDTF">2021-02-03T02:52:59Z</dcterms:modified>
  <cp:category/>
</cp:coreProperties>
</file>