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14 内灘町〇\"/>
    </mc:Choice>
  </mc:AlternateContent>
  <workbookProtection workbookAlgorithmName="SHA-512" workbookHashValue="Vje/TYrLDa6XnEdhYGWNBUIIWcnu6dVJZuFBuzpMqjef2mnNqL5rGLMDpPua0Oqkl+ZtOySmQbO8u7shWZyY2w==" workbookSaltValue="mg3wfGiZoW5Yw8WEpPZ+C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<sst xmlns="http://schemas.openxmlformats.org/spreadsheetml/2006/main" count="228" uniqueCount="112">
  <si>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</si>
  <si>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</si>
  <si>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</si>
  <si>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</si>
  <si>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</si>
  <si>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</si>
  <si>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</si>
  <si>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</si>
  <si>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</si>
  <si>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</si>
  <si>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</si>
  <si>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</si>
  <si>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</si>
  <si>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</si>
  <si>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</si>
  <si>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</si>
  <si>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</si>
  <si>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</si>
  <si>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</si>
  <si>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</si>
  <si>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</si>
  <si>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</si>
  <si>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</si>
  <si>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</si>
  <si>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</si>
  <si>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</si>
  <si>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</si>
  <si>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</si>
  <si>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</si>
  <si>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</si>
  <si>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</si>
  <si>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</si>
  <si>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</si>
  <si>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</si>
  <si>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</si>
  <si>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　有形固定資産減価償却比率は令和元年度で平均値を上回っており施設の老朽化が進んでいると判断される。
一方で、管路経年劣化率は平均値を下回っており、計画的に管路の更新及び耐震化が行われているといえる。
今後はアセットマネジメントに基づき、適切に施設の更新事業を実施する必要がある。</t>
    <rPh sb="1" eb="3">
      <t>ユウケイ</t>
    </rPh>
    <rPh sb="3" eb="7">
      <t>コテイシサン</t>
    </rPh>
    <rPh sb="7" eb="9">
      <t>ゲンカ</t>
    </rPh>
    <rPh sb="9" eb="11">
      <t>ショウキャク</t>
    </rPh>
    <rPh sb="11" eb="13">
      <t>ヒリツ</t>
    </rPh>
    <rPh sb="14" eb="16">
      <t>レイワ</t>
    </rPh>
    <rPh sb="16" eb="19">
      <t>ガンネンド</t>
    </rPh>
    <rPh sb="20" eb="22">
      <t>ヘイキン</t>
    </rPh>
    <rPh sb="22" eb="23">
      <t>チ</t>
    </rPh>
    <rPh sb="24" eb="26">
      <t>ウワマワ</t>
    </rPh>
    <rPh sb="30" eb="32">
      <t>シセツ</t>
    </rPh>
    <rPh sb="33" eb="36">
      <t>ロウキュウカ</t>
    </rPh>
    <rPh sb="37" eb="38">
      <t>スス</t>
    </rPh>
    <rPh sb="43" eb="45">
      <t>ハンダン</t>
    </rPh>
    <rPh sb="50" eb="52">
      <t>イッポウ</t>
    </rPh>
    <rPh sb="54" eb="56">
      <t>カンロ</t>
    </rPh>
    <rPh sb="56" eb="58">
      <t>ケイネン</t>
    </rPh>
    <rPh sb="58" eb="60">
      <t>レッカ</t>
    </rPh>
    <rPh sb="60" eb="61">
      <t>リツ</t>
    </rPh>
    <rPh sb="62" eb="65">
      <t>ヘイキンチ</t>
    </rPh>
    <rPh sb="66" eb="68">
      <t>シタマワ</t>
    </rPh>
    <rPh sb="73" eb="76">
      <t>ケイカクテキ</t>
    </rPh>
    <rPh sb="77" eb="79">
      <t>カンロ</t>
    </rPh>
    <rPh sb="80" eb="82">
      <t>コウシン</t>
    </rPh>
    <rPh sb="82" eb="83">
      <t>オヨ</t>
    </rPh>
    <rPh sb="84" eb="87">
      <t>タイシンカ</t>
    </rPh>
    <rPh sb="88" eb="89">
      <t>オコナ</t>
    </rPh>
    <rPh sb="100" eb="102">
      <t>コンゴ</t>
    </rPh>
    <rPh sb="114" eb="115">
      <t>モト</t>
    </rPh>
    <rPh sb="118" eb="120">
      <t>テキセツ</t>
    </rPh>
    <rPh sb="121" eb="123">
      <t>シセツ</t>
    </rPh>
    <rPh sb="124" eb="126">
      <t>コウシン</t>
    </rPh>
    <rPh sb="126" eb="128">
      <t>ジギョウ</t>
    </rPh>
    <rPh sb="129" eb="131">
      <t>ジッシ</t>
    </rPh>
    <rPh sb="133" eb="135">
      <t>ヒツヨウ</t>
    </rPh>
    <phoneticPr fontId="1"/>
  </si>
  <si>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</si>
  <si>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</si>
  <si>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</si>
  <si>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</si>
  <si>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</si>
  <si>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</si>
  <si>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</si>
  <si>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</si>
  <si>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</si>
  <si>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</si>
  <si>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</si>
  <si>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</si>
  <si>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</si>
  <si>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</si>
  <si>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</si>
  <si>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</si>
  <si>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</si>
  <si>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</si>
  <si>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</si>
  <si>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</si>
  <si>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</si>
  <si>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</si>
  <si>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</si>
  <si>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</si>
  <si>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</si>
  <si>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</si>
  <si>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</si>
  <si>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</si>
  <si>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</si>
  <si>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</si>
  <si>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</si>
  <si>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</si>
  <si>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</si>
  <si>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</si>
  <si>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</si>
  <si>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</si>
  <si>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</si>
  <si>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</si>
  <si>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</si>
  <si>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</si>
  <si>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</si>
  <si>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</si>
  <si>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</si>
  <si>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</si>
  <si>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</si>
  <si>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</si>
  <si>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</si>
  <si>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</si>
  <si>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</si>
  <si>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</si>
  <si>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</si>
  <si>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</si>
  <si>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</si>
  <si>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</si>
  <si>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</si>
  <si>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</si>
  <si>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</si>
  <si>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</si>
  <si>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内灘町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</si>
  <si>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</si>
  <si>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</si>
  <si>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</si>
  <si>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</si>
  <si>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</si>
  <si>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</si>
  <si>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</si>
  <si>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</si>
  <si>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</si>
  <si>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</si>
  <si>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</si>
  <si>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</si>
  <si>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</si>
  <si>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</si>
  <si>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</si>
  <si>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は黒字を示す100％を上回っており、その他の指標についても良好な数値であり、健全な経営状況となっている。また、コスト削減により料金回収率も前年度より改善し100％を超え、業務の効率化が図られている。
　また、給水原価が類似団体平均値を下回っており、施設利用率は平均値を上回っていることから施設の効率性は比較的良好といえる。
　また、有収率は漏水調査の実施や石綿管、塩化ビニル管等の更新事業等の実施などにより、令和元年度で98.67％と平均値を大きく上回っており、良好な配管状況を維持している。</t>
    <rPh sb="1" eb="3">
      <t>ケイジョウ</t>
    </rPh>
    <rPh sb="3" eb="5">
      <t>シュウシ</t>
    </rPh>
    <rPh sb="5" eb="7">
      <t>ヒリツ</t>
    </rPh>
    <rPh sb="8" eb="10">
      <t>クロジ</t>
    </rPh>
    <rPh sb="11" eb="12">
      <t>シメ</t>
    </rPh>
    <rPh sb="18" eb="20">
      <t>ウワマワ</t>
    </rPh>
    <rPh sb="27" eb="28">
      <t>タ</t>
    </rPh>
    <rPh sb="29" eb="31">
      <t>シヒョウ</t>
    </rPh>
    <rPh sb="36" eb="38">
      <t>リョウコウ</t>
    </rPh>
    <rPh sb="39" eb="41">
      <t>スウチ</t>
    </rPh>
    <rPh sb="45" eb="47">
      <t>ケンゼン</t>
    </rPh>
    <rPh sb="48" eb="50">
      <t>ケイエイ</t>
    </rPh>
    <rPh sb="50" eb="52">
      <t>ジョウキョウ</t>
    </rPh>
    <rPh sb="65" eb="67">
      <t>サクゲン</t>
    </rPh>
    <rPh sb="70" eb="72">
      <t>リョウキン</t>
    </rPh>
    <rPh sb="72" eb="75">
      <t>カイシュウリツ</t>
    </rPh>
    <rPh sb="76" eb="79">
      <t>ゼンネンド</t>
    </rPh>
    <rPh sb="81" eb="83">
      <t>カイゼン</t>
    </rPh>
    <rPh sb="89" eb="90">
      <t>コ</t>
    </rPh>
    <rPh sb="92" eb="94">
      <t>ギョウム</t>
    </rPh>
    <rPh sb="95" eb="98">
      <t>コウリツカ</t>
    </rPh>
    <rPh sb="99" eb="100">
      <t>ハカ</t>
    </rPh>
    <rPh sb="111" eb="113">
      <t>キュウスイ</t>
    </rPh>
    <rPh sb="113" eb="115">
      <t>ゲンカ</t>
    </rPh>
    <rPh sb="116" eb="118">
      <t>ルイジ</t>
    </rPh>
    <rPh sb="118" eb="120">
      <t>ダンタイ</t>
    </rPh>
    <rPh sb="120" eb="123">
      <t>ヘイキンチ</t>
    </rPh>
    <rPh sb="124" eb="126">
      <t>シタマワ</t>
    </rPh>
    <rPh sb="131" eb="133">
      <t>シセツ</t>
    </rPh>
    <rPh sb="133" eb="136">
      <t>リヨウリツ</t>
    </rPh>
    <rPh sb="137" eb="140">
      <t>ヘイキンチ</t>
    </rPh>
    <rPh sb="141" eb="143">
      <t>ウワマワ</t>
    </rPh>
    <rPh sb="151" eb="153">
      <t>シセツ</t>
    </rPh>
    <rPh sb="154" eb="157">
      <t>コウリツセイ</t>
    </rPh>
    <rPh sb="158" eb="161">
      <t>ヒカクテキ</t>
    </rPh>
    <rPh sb="161" eb="163">
      <t>リョウコウ</t>
    </rPh>
    <rPh sb="173" eb="174">
      <t>ユウ</t>
    </rPh>
    <rPh sb="174" eb="175">
      <t>シュウ</t>
    </rPh>
    <rPh sb="175" eb="176">
      <t>リツ</t>
    </rPh>
    <rPh sb="203" eb="205">
      <t>ジッシ</t>
    </rPh>
    <rPh sb="211" eb="213">
      <t>レイワ</t>
    </rPh>
    <rPh sb="213" eb="216">
      <t>ガンネンド</t>
    </rPh>
    <rPh sb="224" eb="227">
      <t>ヘイキンチ</t>
    </rPh>
    <rPh sb="228" eb="229">
      <t>オオ</t>
    </rPh>
    <rPh sb="231" eb="233">
      <t>ウワマワ</t>
    </rPh>
    <rPh sb="238" eb="240">
      <t>リョウコウ</t>
    </rPh>
    <rPh sb="241" eb="243">
      <t>ハイカン</t>
    </rPh>
    <rPh sb="243" eb="245">
      <t>ジョウキョウ</t>
    </rPh>
    <rPh sb="246" eb="248">
      <t>イジ</t>
    </rPh>
    <phoneticPr fontId="1"/>
  </si>
  <si>
    <t>　現段階では経営の健全性及び効率性並びに収益性は良好であるといえる。
なお、施設の老朽化が比較的進んでいることから今後は施設の更新費用の増大が想定されるため、経営戦略を策定し、計画的な更新と経営の健全性の確保を両立して進めていく必要がある。</t>
    <rPh sb="1" eb="4">
      <t>ゲンダンカイ</t>
    </rPh>
    <rPh sb="6" eb="8">
      <t>ケイエイ</t>
    </rPh>
    <rPh sb="9" eb="12">
      <t>ケンゼンセイ</t>
    </rPh>
    <rPh sb="12" eb="13">
      <t>オヨ</t>
    </rPh>
    <rPh sb="14" eb="17">
      <t>コウリツセイ</t>
    </rPh>
    <rPh sb="17" eb="18">
      <t>ナラ</t>
    </rPh>
    <rPh sb="20" eb="23">
      <t>シュウエキセイ</t>
    </rPh>
    <rPh sb="24" eb="26">
      <t>リョウコウ</t>
    </rPh>
    <rPh sb="38" eb="40">
      <t>シセツ</t>
    </rPh>
    <rPh sb="41" eb="44">
      <t>ロウキュウカ</t>
    </rPh>
    <rPh sb="45" eb="48">
      <t>ヒカクテキ</t>
    </rPh>
    <rPh sb="48" eb="49">
      <t>スス</t>
    </rPh>
    <rPh sb="57" eb="59">
      <t>コンゴ</t>
    </rPh>
    <rPh sb="60" eb="62">
      <t>シセツ</t>
    </rPh>
    <rPh sb="63" eb="65">
      <t>コウシン</t>
    </rPh>
    <rPh sb="65" eb="67">
      <t>ヒヨウ</t>
    </rPh>
    <rPh sb="68" eb="70">
      <t>ゾウダイ</t>
    </rPh>
    <rPh sb="71" eb="73">
      <t>ソウテイ</t>
    </rPh>
    <rPh sb="79" eb="81">
      <t>ケイエイ</t>
    </rPh>
    <rPh sb="81" eb="83">
      <t>センリャク</t>
    </rPh>
    <rPh sb="84" eb="86">
      <t>サクテイ</t>
    </rPh>
    <rPh sb="88" eb="91">
      <t>ケイカクテキ</t>
    </rPh>
    <rPh sb="92" eb="94">
      <t>コウシン</t>
    </rPh>
    <rPh sb="95" eb="97">
      <t>ケイエイ</t>
    </rPh>
    <rPh sb="98" eb="101">
      <t>ケンゼンセイ</t>
    </rPh>
    <rPh sb="102" eb="104">
      <t>カクホ</t>
    </rPh>
    <rPh sb="105" eb="107">
      <t>リョウリツ</t>
    </rPh>
    <rPh sb="109" eb="110">
      <t>スス</t>
    </rPh>
    <rPh sb="114" eb="11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</si>
</sst>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0.92</c:v>
                </c:pt>
                <c:pt idx="1">
                  <c:v>1.1399999999999999</c:v>
                </c:pt>
                <c:pt idx="2">
                  <c:v>1.08</c:v>
                </c:pt>
                <c:pt idx="3">
                  <c:v>0.99</c:v>
                </c:pt>
                <c:pt idx="4">
                  <c:v>0.73</c:v>
                </c:pt>
              </c:numCache>
            </c:numRef>
          </c:val>
          <c:extLst>
            <c:ext xmlns:c16="http://schemas.microsoft.com/office/drawing/2014/chart" uri="{C3380CC4-5D6E-409C-BE32-E72D297353CC}">
              <c16:uniqueId val="{00000000-DBCD-47C6-BFD3-86FBC78911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DBCD-47C6-BFD3-86FBC78911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62.15</c:v>
                </c:pt>
                <c:pt idx="1">
                  <c:v>65.599999999999994</c:v>
                </c:pt>
                <c:pt idx="2">
                  <c:v>66.67</c:v>
                </c:pt>
                <c:pt idx="3">
                  <c:v>64.72</c:v>
                </c:pt>
                <c:pt idx="4">
                  <c:v>63.94</c:v>
                </c:pt>
              </c:numCache>
            </c:numRef>
          </c:val>
          <c:extLst>
            <c:ext xmlns:c16="http://schemas.microsoft.com/office/drawing/2014/chart" uri="{C3380CC4-5D6E-409C-BE32-E72D297353CC}">
              <c16:uniqueId val="{00000000-E580-4E64-8313-311DB3DFE2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E580-4E64-8313-311DB3DFE2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96.36</c:v>
                </c:pt>
                <c:pt idx="1">
                  <c:v>97.61</c:v>
                </c:pt>
                <c:pt idx="2">
                  <c:v>97.83</c:v>
                </c:pt>
                <c:pt idx="3">
                  <c:v>98.35</c:v>
                </c:pt>
                <c:pt idx="4">
                  <c:v>98.67</c:v>
                </c:pt>
              </c:numCache>
            </c:numRef>
          </c:val>
          <c:extLst>
            <c:ext xmlns:c16="http://schemas.microsoft.com/office/drawing/2014/chart" uri="{C3380CC4-5D6E-409C-BE32-E72D297353CC}">
              <c16:uniqueId val="{00000000-8895-49D6-9C2C-E161C1A596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895-49D6-9C2C-E161C1A596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103.06</c:v>
                </c:pt>
                <c:pt idx="1">
                  <c:v>103.6</c:v>
                </c:pt>
                <c:pt idx="2">
                  <c:v>104.58</c:v>
                </c:pt>
                <c:pt idx="3">
                  <c:v>103.46</c:v>
                </c:pt>
                <c:pt idx="4">
                  <c:v>105.43</c:v>
                </c:pt>
              </c:numCache>
            </c:numRef>
          </c:val>
          <c:extLst>
            <c:ext xmlns:c16="http://schemas.microsoft.com/office/drawing/2014/chart" uri="{C3380CC4-5D6E-409C-BE32-E72D297353CC}">
              <c16:uniqueId val="{00000000-8B66-4238-AC16-F9BEB2227A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8B66-4238-AC16-F9BEB2227A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53.43</c:v>
                </c:pt>
                <c:pt idx="1">
                  <c:v>54.48</c:v>
                </c:pt>
                <c:pt idx="2">
                  <c:v>54.87</c:v>
                </c:pt>
                <c:pt idx="3">
                  <c:v>55.54</c:v>
                </c:pt>
                <c:pt idx="4">
                  <c:v>56.8</c:v>
                </c:pt>
              </c:numCache>
            </c:numRef>
          </c:val>
          <c:extLst>
            <c:ext xmlns:c16="http://schemas.microsoft.com/office/drawing/2014/chart" uri="{C3380CC4-5D6E-409C-BE32-E72D297353CC}">
              <c16:uniqueId val="{00000000-1A50-41D0-95DE-DDB17DECA4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1A50-41D0-95DE-DDB17DECA4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24.67</c:v>
                </c:pt>
                <c:pt idx="1">
                  <c:v>23.53</c:v>
                </c:pt>
                <c:pt idx="2">
                  <c:v>23.18</c:v>
                </c:pt>
                <c:pt idx="3">
                  <c:v>13.16</c:v>
                </c:pt>
                <c:pt idx="4">
                  <c:v>13.01</c:v>
                </c:pt>
              </c:numCache>
            </c:numRef>
          </c:val>
          <c:extLst>
            <c:ext xmlns:c16="http://schemas.microsoft.com/office/drawing/2014/chart" uri="{C3380CC4-5D6E-409C-BE32-E72D297353CC}">
              <c16:uniqueId val="{00000000-E325-4B76-9EC1-DB113AF5C4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E325-4B76-9EC1-DB113AF5C4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6F-457F-B713-B0AC5647FA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1.9300000000000002</c:v>
                </c:pt>
                <c:pt idx="1">
                  <c:v>1.72</c:v>
                </c:pt>
                <c:pt idx="2">
                  <c:v>2.64</c:v>
                </c:pt>
                <c:pt idx="3">
                  <c:v>3.16</c:v>
                </c:pt>
                <c:pt idx="4">
                  <c:v>3.59</c:v>
                </c:pt>
              </c:numCache>
            </c:numRef>
          </c:val>
          <c:smooth val="0"/>
          <c:extLst>
            <c:ext xmlns:c16="http://schemas.microsoft.com/office/drawing/2014/chart" uri="{C3380CC4-5D6E-409C-BE32-E72D297353CC}">
              <c16:uniqueId val="{00000001-6E6F-457F-B713-B0AC5647FA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432.13</c:v>
                </c:pt>
                <c:pt idx="1">
                  <c:v>448.51</c:v>
                </c:pt>
                <c:pt idx="2">
                  <c:v>299.35000000000002</c:v>
                </c:pt>
                <c:pt idx="3">
                  <c:v>452.7</c:v>
                </c:pt>
                <c:pt idx="4">
                  <c:v>488.92</c:v>
                </c:pt>
              </c:numCache>
            </c:numRef>
          </c:val>
          <c:extLst>
            <c:ext xmlns:c16="http://schemas.microsoft.com/office/drawing/2014/chart" uri="{C3380CC4-5D6E-409C-BE32-E72D297353CC}">
              <c16:uniqueId val="{00000000-E62A-4A09-8E18-21250177A1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E62A-4A09-8E18-21250177A1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214.11</c:v>
                </c:pt>
                <c:pt idx="1">
                  <c:v>221.97</c:v>
                </c:pt>
                <c:pt idx="2">
                  <c:v>227.21</c:v>
                </c:pt>
                <c:pt idx="3">
                  <c:v>239.43</c:v>
                </c:pt>
                <c:pt idx="4">
                  <c:v>243.48</c:v>
                </c:pt>
              </c:numCache>
            </c:numRef>
          </c:val>
          <c:extLst>
            <c:ext xmlns:c16="http://schemas.microsoft.com/office/drawing/2014/chart" uri="{C3380CC4-5D6E-409C-BE32-E72D297353CC}">
              <c16:uniqueId val="{00000000-2575-416D-9291-126C637F99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2575-416D-9291-126C637F99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97.37</c:v>
                </c:pt>
                <c:pt idx="1">
                  <c:v>98.52</c:v>
                </c:pt>
                <c:pt idx="2">
                  <c:v>94.1</c:v>
                </c:pt>
                <c:pt idx="3">
                  <c:v>98.14</c:v>
                </c:pt>
                <c:pt idx="4">
                  <c:v>100.84</c:v>
                </c:pt>
              </c:numCache>
            </c:numRef>
          </c:val>
          <c:extLst>
            <c:ext xmlns:c16="http://schemas.microsoft.com/office/drawing/2014/chart" uri="{C3380CC4-5D6E-409C-BE32-E72D297353CC}">
              <c16:uniqueId val="{00000000-5180-433D-A9C4-E5E05A0227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5180-433D-A9C4-E5E05A0227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154.47</c:v>
                </c:pt>
                <c:pt idx="1">
                  <c:v>152.83000000000001</c:v>
                </c:pt>
                <c:pt idx="2">
                  <c:v>158.61000000000001</c:v>
                </c:pt>
                <c:pt idx="3">
                  <c:v>154.02000000000001</c:v>
                </c:pt>
                <c:pt idx="4">
                  <c:v>149.81</c:v>
                </c:pt>
              </c:numCache>
            </c:numRef>
          </c:val>
          <c:extLst>
            <c:ext xmlns:c16="http://schemas.microsoft.com/office/drawing/2014/chart" uri="{C3380CC4-5D6E-409C-BE32-E72D297353CC}">
              <c16:uniqueId val="{00000000-2A94-4637-B3B0-26B42ADE22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2A94-4637-B3B0-26B42ADE22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内灘町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5</v>
      </c>
      <c r="C7" s="48"/>
      <c r="D7" s="48"/>
      <c r="E7" s="48"/>
      <c r="F7" s="48"/>
      <c r="G7" s="48"/>
      <c r="H7" s="48"/>
      <c r="I7" s="47" t="s">
        <v>11</v>
      </c>
      <c r="J7" s="48"/>
      <c r="K7" s="48"/>
      <c r="L7" s="48"/>
      <c r="M7" s="48"/>
      <c r="N7" s="48"/>
      <c r="O7" s="49"/>
      <c r="P7" s="50" t="s">
        <v>4</v>
      </c>
      <c r="Q7" s="50"/>
      <c r="R7" s="50"/>
      <c r="S7" s="50"/>
      <c r="T7" s="50"/>
      <c r="U7" s="50"/>
      <c r="V7" s="50"/>
      <c r="W7" s="50" t="s">
        <v>12</v>
      </c>
      <c r="X7" s="50"/>
      <c r="Y7" s="50"/>
      <c r="Z7" s="50"/>
      <c r="AA7" s="50"/>
      <c r="AB7" s="50"/>
      <c r="AC7" s="50"/>
      <c r="AD7" s="50" t="s">
        <v>3</v>
      </c>
      <c r="AE7" s="50"/>
      <c r="AF7" s="50"/>
      <c r="AG7" s="50"/>
      <c r="AH7" s="50"/>
      <c r="AI7" s="50"/>
      <c r="AJ7" s="50"/>
      <c r="AK7" s="7"/>
      <c r="AL7" s="50" t="s">
        <v>15</v>
      </c>
      <c r="AM7" s="50"/>
      <c r="AN7" s="50"/>
      <c r="AO7" s="50"/>
      <c r="AP7" s="50"/>
      <c r="AQ7" s="50"/>
      <c r="AR7" s="50"/>
      <c r="AS7" s="50"/>
      <c r="AT7" s="47" t="s">
        <v>9</v>
      </c>
      <c r="AU7" s="48"/>
      <c r="AV7" s="48"/>
      <c r="AW7" s="48"/>
      <c r="AX7" s="48"/>
      <c r="AY7" s="48"/>
      <c r="AZ7" s="48"/>
      <c r="BA7" s="48"/>
      <c r="BB7" s="50" t="s">
        <v>16</v>
      </c>
      <c r="BC7" s="50"/>
      <c r="BD7" s="50"/>
      <c r="BE7" s="50"/>
      <c r="BF7" s="50"/>
      <c r="BG7" s="50"/>
      <c r="BH7" s="50"/>
      <c r="BI7" s="50"/>
      <c r="BJ7" s="3"/>
      <c r="BK7" s="3"/>
      <c r="BL7" s="16" t="s">
        <v>17</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A6</v>
      </c>
      <c r="X8" s="54"/>
      <c r="Y8" s="54"/>
      <c r="Z8" s="54"/>
      <c r="AA8" s="54"/>
      <c r="AB8" s="54"/>
      <c r="AC8" s="54"/>
      <c r="AD8" s="54" t="str">
        <f>データ!$M$6</f>
        <v>非設置</v>
      </c>
      <c r="AE8" s="54"/>
      <c r="AF8" s="54"/>
      <c r="AG8" s="54"/>
      <c r="AH8" s="54"/>
      <c r="AI8" s="54"/>
      <c r="AJ8" s="54"/>
      <c r="AK8" s="7"/>
      <c r="AL8" s="55">
        <f>データ!$R$6</f>
        <v>26575</v>
      </c>
      <c r="AM8" s="55"/>
      <c r="AN8" s="55"/>
      <c r="AO8" s="55"/>
      <c r="AP8" s="55"/>
      <c r="AQ8" s="55"/>
      <c r="AR8" s="55"/>
      <c r="AS8" s="55"/>
      <c r="AT8" s="56">
        <f>データ!$S$6</f>
        <v>20.329999999999998</v>
      </c>
      <c r="AU8" s="57"/>
      <c r="AV8" s="57"/>
      <c r="AW8" s="57"/>
      <c r="AX8" s="57"/>
      <c r="AY8" s="57"/>
      <c r="AZ8" s="57"/>
      <c r="BA8" s="57"/>
      <c r="BB8" s="58">
        <f>データ!$T$6</f>
        <v>1307.18</v>
      </c>
      <c r="BC8" s="58"/>
      <c r="BD8" s="58"/>
      <c r="BE8" s="58"/>
      <c r="BF8" s="58"/>
      <c r="BG8" s="58"/>
      <c r="BH8" s="58"/>
      <c r="BI8" s="58"/>
      <c r="BJ8" s="3"/>
      <c r="BK8" s="3"/>
      <c r="BL8" s="59" t="s">
        <v>10</v>
      </c>
      <c r="BM8" s="60"/>
      <c r="BN8" s="18" t="s">
        <v>19</v>
      </c>
      <c r="BO8" s="21"/>
      <c r="BP8" s="21"/>
      <c r="BQ8" s="21"/>
      <c r="BR8" s="21"/>
      <c r="BS8" s="21"/>
      <c r="BT8" s="21"/>
      <c r="BU8" s="21"/>
      <c r="BV8" s="21"/>
      <c r="BW8" s="21"/>
      <c r="BX8" s="21"/>
      <c r="BY8" s="25"/>
    </row>
    <row r="9" spans="1:78" ht="18.75" customHeight="1" x14ac:dyDescent="0.15">
      <c r="A9" s="2"/>
      <c r="B9" s="47" t="s">
        <v>21</v>
      </c>
      <c r="C9" s="48"/>
      <c r="D9" s="48"/>
      <c r="E9" s="48"/>
      <c r="F9" s="48"/>
      <c r="G9" s="48"/>
      <c r="H9" s="48"/>
      <c r="I9" s="47" t="s">
        <v>22</v>
      </c>
      <c r="J9" s="48"/>
      <c r="K9" s="48"/>
      <c r="L9" s="48"/>
      <c r="M9" s="48"/>
      <c r="N9" s="48"/>
      <c r="O9" s="49"/>
      <c r="P9" s="50" t="s">
        <v>24</v>
      </c>
      <c r="Q9" s="50"/>
      <c r="R9" s="50"/>
      <c r="S9" s="50"/>
      <c r="T9" s="50"/>
      <c r="U9" s="50"/>
      <c r="V9" s="50"/>
      <c r="W9" s="50" t="s">
        <v>20</v>
      </c>
      <c r="X9" s="50"/>
      <c r="Y9" s="50"/>
      <c r="Z9" s="50"/>
      <c r="AA9" s="50"/>
      <c r="AB9" s="50"/>
      <c r="AC9" s="50"/>
      <c r="AD9" s="2"/>
      <c r="AE9" s="2"/>
      <c r="AF9" s="2"/>
      <c r="AG9" s="2"/>
      <c r="AH9" s="7"/>
      <c r="AI9" s="7"/>
      <c r="AJ9" s="7"/>
      <c r="AK9" s="7"/>
      <c r="AL9" s="50" t="s">
        <v>25</v>
      </c>
      <c r="AM9" s="50"/>
      <c r="AN9" s="50"/>
      <c r="AO9" s="50"/>
      <c r="AP9" s="50"/>
      <c r="AQ9" s="50"/>
      <c r="AR9" s="50"/>
      <c r="AS9" s="50"/>
      <c r="AT9" s="47" t="s">
        <v>29</v>
      </c>
      <c r="AU9" s="48"/>
      <c r="AV9" s="48"/>
      <c r="AW9" s="48"/>
      <c r="AX9" s="48"/>
      <c r="AY9" s="48"/>
      <c r="AZ9" s="48"/>
      <c r="BA9" s="48"/>
      <c r="BB9" s="50" t="s">
        <v>14</v>
      </c>
      <c r="BC9" s="50"/>
      <c r="BD9" s="50"/>
      <c r="BE9" s="50"/>
      <c r="BF9" s="50"/>
      <c r="BG9" s="50"/>
      <c r="BH9" s="50"/>
      <c r="BI9" s="50"/>
      <c r="BJ9" s="3"/>
      <c r="BK9" s="3"/>
      <c r="BL9" s="61" t="s">
        <v>30</v>
      </c>
      <c r="BM9" s="62"/>
      <c r="BN9" s="19" t="s">
        <v>32</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66.08</v>
      </c>
      <c r="J10" s="57"/>
      <c r="K10" s="57"/>
      <c r="L10" s="57"/>
      <c r="M10" s="57"/>
      <c r="N10" s="57"/>
      <c r="O10" s="63"/>
      <c r="P10" s="58">
        <f>データ!$P$6</f>
        <v>99.01</v>
      </c>
      <c r="Q10" s="58"/>
      <c r="R10" s="58"/>
      <c r="S10" s="58"/>
      <c r="T10" s="58"/>
      <c r="U10" s="58"/>
      <c r="V10" s="58"/>
      <c r="W10" s="55">
        <f>データ!$Q$6</f>
        <v>2662</v>
      </c>
      <c r="X10" s="55"/>
      <c r="Y10" s="55"/>
      <c r="Z10" s="55"/>
      <c r="AA10" s="55"/>
      <c r="AB10" s="55"/>
      <c r="AC10" s="55"/>
      <c r="AD10" s="2"/>
      <c r="AE10" s="2"/>
      <c r="AF10" s="2"/>
      <c r="AG10" s="2"/>
      <c r="AH10" s="7"/>
      <c r="AI10" s="7"/>
      <c r="AJ10" s="7"/>
      <c r="AK10" s="7"/>
      <c r="AL10" s="55">
        <f>データ!$U$6</f>
        <v>26196</v>
      </c>
      <c r="AM10" s="55"/>
      <c r="AN10" s="55"/>
      <c r="AO10" s="55"/>
      <c r="AP10" s="55"/>
      <c r="AQ10" s="55"/>
      <c r="AR10" s="55"/>
      <c r="AS10" s="55"/>
      <c r="AT10" s="56">
        <f>データ!$V$6</f>
        <v>6.66</v>
      </c>
      <c r="AU10" s="57"/>
      <c r="AV10" s="57"/>
      <c r="AW10" s="57"/>
      <c r="AX10" s="57"/>
      <c r="AY10" s="57"/>
      <c r="AZ10" s="57"/>
      <c r="BA10" s="57"/>
      <c r="BB10" s="58">
        <f>データ!$W$6</f>
        <v>3933.33</v>
      </c>
      <c r="BC10" s="58"/>
      <c r="BD10" s="58"/>
      <c r="BE10" s="58"/>
      <c r="BF10" s="58"/>
      <c r="BG10" s="58"/>
      <c r="BH10" s="58"/>
      <c r="BI10" s="58"/>
      <c r="BJ10" s="2"/>
      <c r="BK10" s="2"/>
      <c r="BL10" s="64" t="s">
        <v>34</v>
      </c>
      <c r="BM10" s="65"/>
      <c r="BN10" s="20" t="s">
        <v>36</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37</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39</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40</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42</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1" t="s">
        <v>35</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8</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7</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111</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4"/>
      <c r="BM82" s="85"/>
      <c r="BN82" s="85"/>
      <c r="BO82" s="85"/>
      <c r="BP82" s="85"/>
      <c r="BQ82" s="85"/>
      <c r="BR82" s="85"/>
      <c r="BS82" s="85"/>
      <c r="BT82" s="85"/>
      <c r="BU82" s="85"/>
      <c r="BV82" s="85"/>
      <c r="BW82" s="85"/>
      <c r="BX82" s="85"/>
      <c r="BY82" s="85"/>
      <c r="BZ82" s="86"/>
    </row>
    <row r="83" spans="1:78" x14ac:dyDescent="0.15">
      <c r="C83" s="12"/>
    </row>
    <row r="84" spans="1:78" hidden="1" x14ac:dyDescent="0.15">
      <c r="B84" s="6" t="s">
        <v>43</v>
      </c>
      <c r="C84" s="6"/>
      <c r="D84" s="6"/>
      <c r="E84" s="6" t="s">
        <v>45</v>
      </c>
      <c r="F84" s="6" t="s">
        <v>47</v>
      </c>
      <c r="G84" s="6" t="s">
        <v>48</v>
      </c>
      <c r="H84" s="6" t="s">
        <v>41</v>
      </c>
      <c r="I84" s="6" t="s">
        <v>6</v>
      </c>
      <c r="J84" s="6" t="s">
        <v>27</v>
      </c>
      <c r="K84" s="6" t="s">
        <v>49</v>
      </c>
      <c r="L84" s="6" t="s">
        <v>51</v>
      </c>
      <c r="M84" s="6" t="s">
        <v>31</v>
      </c>
      <c r="N84" s="6" t="s">
        <v>53</v>
      </c>
      <c r="O84" s="6" t="s">
        <v>55</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m/zpIalrykJr9Nok3kG43YZc4rcq9DJ8wi6uS5s6COKzkSxI3+j1SYlLebtnX+FVB8NShee5G5k03+9eIWAgQ==" saltValue="OhxejyvCHmwUJ6/o+J3nPQ=="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56</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18</v>
      </c>
      <c r="B3" s="31" t="s">
        <v>50</v>
      </c>
      <c r="C3" s="31" t="s">
        <v>58</v>
      </c>
      <c r="D3" s="31" t="s">
        <v>59</v>
      </c>
      <c r="E3" s="31" t="s">
        <v>2</v>
      </c>
      <c r="F3" s="31" t="s">
        <v>1</v>
      </c>
      <c r="G3" s="31" t="s">
        <v>23</v>
      </c>
      <c r="H3" s="89" t="s">
        <v>28</v>
      </c>
      <c r="I3" s="90"/>
      <c r="J3" s="90"/>
      <c r="K3" s="90"/>
      <c r="L3" s="90"/>
      <c r="M3" s="90"/>
      <c r="N3" s="90"/>
      <c r="O3" s="90"/>
      <c r="P3" s="90"/>
      <c r="Q3" s="90"/>
      <c r="R3" s="90"/>
      <c r="S3" s="90"/>
      <c r="T3" s="90"/>
      <c r="U3" s="90"/>
      <c r="V3" s="90"/>
      <c r="W3" s="91"/>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8</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60</v>
      </c>
      <c r="B4" s="32"/>
      <c r="C4" s="32"/>
      <c r="D4" s="32"/>
      <c r="E4" s="32"/>
      <c r="F4" s="32"/>
      <c r="G4" s="32"/>
      <c r="H4" s="92"/>
      <c r="I4" s="93"/>
      <c r="J4" s="93"/>
      <c r="K4" s="93"/>
      <c r="L4" s="93"/>
      <c r="M4" s="93"/>
      <c r="N4" s="93"/>
      <c r="O4" s="93"/>
      <c r="P4" s="93"/>
      <c r="Q4" s="93"/>
      <c r="R4" s="93"/>
      <c r="S4" s="93"/>
      <c r="T4" s="93"/>
      <c r="U4" s="93"/>
      <c r="V4" s="93"/>
      <c r="W4" s="94"/>
      <c r="X4" s="88" t="s">
        <v>52</v>
      </c>
      <c r="Y4" s="88"/>
      <c r="Z4" s="88"/>
      <c r="AA4" s="88"/>
      <c r="AB4" s="88"/>
      <c r="AC4" s="88"/>
      <c r="AD4" s="88"/>
      <c r="AE4" s="88"/>
      <c r="AF4" s="88"/>
      <c r="AG4" s="88"/>
      <c r="AH4" s="88"/>
      <c r="AI4" s="88" t="s">
        <v>44</v>
      </c>
      <c r="AJ4" s="88"/>
      <c r="AK4" s="88"/>
      <c r="AL4" s="88"/>
      <c r="AM4" s="88"/>
      <c r="AN4" s="88"/>
      <c r="AO4" s="88"/>
      <c r="AP4" s="88"/>
      <c r="AQ4" s="88"/>
      <c r="AR4" s="88"/>
      <c r="AS4" s="88"/>
      <c r="AT4" s="88" t="s">
        <v>38</v>
      </c>
      <c r="AU4" s="88"/>
      <c r="AV4" s="88"/>
      <c r="AW4" s="88"/>
      <c r="AX4" s="88"/>
      <c r="AY4" s="88"/>
      <c r="AZ4" s="88"/>
      <c r="BA4" s="88"/>
      <c r="BB4" s="88"/>
      <c r="BC4" s="88"/>
      <c r="BD4" s="88"/>
      <c r="BE4" s="88" t="s">
        <v>62</v>
      </c>
      <c r="BF4" s="88"/>
      <c r="BG4" s="88"/>
      <c r="BH4" s="88"/>
      <c r="BI4" s="88"/>
      <c r="BJ4" s="88"/>
      <c r="BK4" s="88"/>
      <c r="BL4" s="88"/>
      <c r="BM4" s="88"/>
      <c r="BN4" s="88"/>
      <c r="BO4" s="88"/>
      <c r="BP4" s="88" t="s">
        <v>33</v>
      </c>
      <c r="BQ4" s="88"/>
      <c r="BR4" s="88"/>
      <c r="BS4" s="88"/>
      <c r="BT4" s="88"/>
      <c r="BU4" s="88"/>
      <c r="BV4" s="88"/>
      <c r="BW4" s="88"/>
      <c r="BX4" s="88"/>
      <c r="BY4" s="88"/>
      <c r="BZ4" s="88"/>
      <c r="CA4" s="88" t="s">
        <v>63</v>
      </c>
      <c r="CB4" s="88"/>
      <c r="CC4" s="88"/>
      <c r="CD4" s="88"/>
      <c r="CE4" s="88"/>
      <c r="CF4" s="88"/>
      <c r="CG4" s="88"/>
      <c r="CH4" s="88"/>
      <c r="CI4" s="88"/>
      <c r="CJ4" s="88"/>
      <c r="CK4" s="88"/>
      <c r="CL4" s="88" t="s">
        <v>65</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61</v>
      </c>
      <c r="DT4" s="88"/>
      <c r="DU4" s="88"/>
      <c r="DV4" s="88"/>
      <c r="DW4" s="88"/>
      <c r="DX4" s="88"/>
      <c r="DY4" s="88"/>
      <c r="DZ4" s="88"/>
      <c r="EA4" s="88"/>
      <c r="EB4" s="88"/>
      <c r="EC4" s="88"/>
      <c r="ED4" s="88" t="s">
        <v>68</v>
      </c>
      <c r="EE4" s="88"/>
      <c r="EF4" s="88"/>
      <c r="EG4" s="88"/>
      <c r="EH4" s="88"/>
      <c r="EI4" s="88"/>
      <c r="EJ4" s="88"/>
      <c r="EK4" s="88"/>
      <c r="EL4" s="88"/>
      <c r="EM4" s="88"/>
      <c r="EN4" s="88"/>
    </row>
    <row r="5" spans="1:144" x14ac:dyDescent="0.15">
      <c r="A5" s="29" t="s">
        <v>26</v>
      </c>
      <c r="B5" s="33"/>
      <c r="C5" s="33"/>
      <c r="D5" s="33"/>
      <c r="E5" s="33"/>
      <c r="F5" s="33"/>
      <c r="G5" s="33"/>
      <c r="H5" s="39" t="s">
        <v>57</v>
      </c>
      <c r="I5" s="39" t="s">
        <v>69</v>
      </c>
      <c r="J5" s="39" t="s">
        <v>70</v>
      </c>
      <c r="K5" s="39" t="s">
        <v>71</v>
      </c>
      <c r="L5" s="39" t="s">
        <v>72</v>
      </c>
      <c r="M5" s="39" t="s">
        <v>3</v>
      </c>
      <c r="N5" s="39" t="s">
        <v>73</v>
      </c>
      <c r="O5" s="39" t="s">
        <v>74</v>
      </c>
      <c r="P5" s="39" t="s">
        <v>75</v>
      </c>
      <c r="Q5" s="39" t="s">
        <v>76</v>
      </c>
      <c r="R5" s="39" t="s">
        <v>77</v>
      </c>
      <c r="S5" s="39" t="s">
        <v>78</v>
      </c>
      <c r="T5" s="39" t="s">
        <v>64</v>
      </c>
      <c r="U5" s="39" t="s">
        <v>79</v>
      </c>
      <c r="V5" s="39" t="s">
        <v>80</v>
      </c>
      <c r="W5" s="39" t="s">
        <v>81</v>
      </c>
      <c r="X5" s="39" t="s">
        <v>82</v>
      </c>
      <c r="Y5" s="39" t="s">
        <v>83</v>
      </c>
      <c r="Z5" s="39" t="s">
        <v>84</v>
      </c>
      <c r="AA5" s="39" t="s">
        <v>85</v>
      </c>
      <c r="AB5" s="39" t="s">
        <v>86</v>
      </c>
      <c r="AC5" s="39" t="s">
        <v>88</v>
      </c>
      <c r="AD5" s="39" t="s">
        <v>89</v>
      </c>
      <c r="AE5" s="39" t="s">
        <v>90</v>
      </c>
      <c r="AF5" s="39" t="s">
        <v>91</v>
      </c>
      <c r="AG5" s="39" t="s">
        <v>92</v>
      </c>
      <c r="AH5" s="39" t="s">
        <v>43</v>
      </c>
      <c r="AI5" s="39" t="s">
        <v>82</v>
      </c>
      <c r="AJ5" s="39" t="s">
        <v>83</v>
      </c>
      <c r="AK5" s="39" t="s">
        <v>84</v>
      </c>
      <c r="AL5" s="39" t="s">
        <v>85</v>
      </c>
      <c r="AM5" s="39" t="s">
        <v>86</v>
      </c>
      <c r="AN5" s="39" t="s">
        <v>88</v>
      </c>
      <c r="AO5" s="39" t="s">
        <v>89</v>
      </c>
      <c r="AP5" s="39" t="s">
        <v>90</v>
      </c>
      <c r="AQ5" s="39" t="s">
        <v>91</v>
      </c>
      <c r="AR5" s="39" t="s">
        <v>92</v>
      </c>
      <c r="AS5" s="39" t="s">
        <v>87</v>
      </c>
      <c r="AT5" s="39" t="s">
        <v>82</v>
      </c>
      <c r="AU5" s="39" t="s">
        <v>83</v>
      </c>
      <c r="AV5" s="39" t="s">
        <v>84</v>
      </c>
      <c r="AW5" s="39" t="s">
        <v>85</v>
      </c>
      <c r="AX5" s="39" t="s">
        <v>86</v>
      </c>
      <c r="AY5" s="39" t="s">
        <v>88</v>
      </c>
      <c r="AZ5" s="39" t="s">
        <v>89</v>
      </c>
      <c r="BA5" s="39" t="s">
        <v>90</v>
      </c>
      <c r="BB5" s="39" t="s">
        <v>91</v>
      </c>
      <c r="BC5" s="39" t="s">
        <v>92</v>
      </c>
      <c r="BD5" s="39" t="s">
        <v>87</v>
      </c>
      <c r="BE5" s="39" t="s">
        <v>82</v>
      </c>
      <c r="BF5" s="39" t="s">
        <v>83</v>
      </c>
      <c r="BG5" s="39" t="s">
        <v>84</v>
      </c>
      <c r="BH5" s="39" t="s">
        <v>85</v>
      </c>
      <c r="BI5" s="39" t="s">
        <v>86</v>
      </c>
      <c r="BJ5" s="39" t="s">
        <v>88</v>
      </c>
      <c r="BK5" s="39" t="s">
        <v>89</v>
      </c>
      <c r="BL5" s="39" t="s">
        <v>90</v>
      </c>
      <c r="BM5" s="39" t="s">
        <v>91</v>
      </c>
      <c r="BN5" s="39" t="s">
        <v>92</v>
      </c>
      <c r="BO5" s="39" t="s">
        <v>87</v>
      </c>
      <c r="BP5" s="39" t="s">
        <v>82</v>
      </c>
      <c r="BQ5" s="39" t="s">
        <v>83</v>
      </c>
      <c r="BR5" s="39" t="s">
        <v>84</v>
      </c>
      <c r="BS5" s="39" t="s">
        <v>85</v>
      </c>
      <c r="BT5" s="39" t="s">
        <v>86</v>
      </c>
      <c r="BU5" s="39" t="s">
        <v>88</v>
      </c>
      <c r="BV5" s="39" t="s">
        <v>89</v>
      </c>
      <c r="BW5" s="39" t="s">
        <v>90</v>
      </c>
      <c r="BX5" s="39" t="s">
        <v>91</v>
      </c>
      <c r="BY5" s="39" t="s">
        <v>92</v>
      </c>
      <c r="BZ5" s="39" t="s">
        <v>87</v>
      </c>
      <c r="CA5" s="39" t="s">
        <v>82</v>
      </c>
      <c r="CB5" s="39" t="s">
        <v>83</v>
      </c>
      <c r="CC5" s="39" t="s">
        <v>84</v>
      </c>
      <c r="CD5" s="39" t="s">
        <v>85</v>
      </c>
      <c r="CE5" s="39" t="s">
        <v>86</v>
      </c>
      <c r="CF5" s="39" t="s">
        <v>88</v>
      </c>
      <c r="CG5" s="39" t="s">
        <v>89</v>
      </c>
      <c r="CH5" s="39" t="s">
        <v>90</v>
      </c>
      <c r="CI5" s="39" t="s">
        <v>91</v>
      </c>
      <c r="CJ5" s="39" t="s">
        <v>92</v>
      </c>
      <c r="CK5" s="39" t="s">
        <v>87</v>
      </c>
      <c r="CL5" s="39" t="s">
        <v>82</v>
      </c>
      <c r="CM5" s="39" t="s">
        <v>83</v>
      </c>
      <c r="CN5" s="39" t="s">
        <v>84</v>
      </c>
      <c r="CO5" s="39" t="s">
        <v>85</v>
      </c>
      <c r="CP5" s="39" t="s">
        <v>86</v>
      </c>
      <c r="CQ5" s="39" t="s">
        <v>88</v>
      </c>
      <c r="CR5" s="39" t="s">
        <v>89</v>
      </c>
      <c r="CS5" s="39" t="s">
        <v>90</v>
      </c>
      <c r="CT5" s="39" t="s">
        <v>91</v>
      </c>
      <c r="CU5" s="39" t="s">
        <v>92</v>
      </c>
      <c r="CV5" s="39" t="s">
        <v>87</v>
      </c>
      <c r="CW5" s="39" t="s">
        <v>82</v>
      </c>
      <c r="CX5" s="39" t="s">
        <v>83</v>
      </c>
      <c r="CY5" s="39" t="s">
        <v>84</v>
      </c>
      <c r="CZ5" s="39" t="s">
        <v>85</v>
      </c>
      <c r="DA5" s="39" t="s">
        <v>86</v>
      </c>
      <c r="DB5" s="39" t="s">
        <v>88</v>
      </c>
      <c r="DC5" s="39" t="s">
        <v>89</v>
      </c>
      <c r="DD5" s="39" t="s">
        <v>90</v>
      </c>
      <c r="DE5" s="39" t="s">
        <v>91</v>
      </c>
      <c r="DF5" s="39" t="s">
        <v>92</v>
      </c>
      <c r="DG5" s="39" t="s">
        <v>87</v>
      </c>
      <c r="DH5" s="39" t="s">
        <v>82</v>
      </c>
      <c r="DI5" s="39" t="s">
        <v>83</v>
      </c>
      <c r="DJ5" s="39" t="s">
        <v>84</v>
      </c>
      <c r="DK5" s="39" t="s">
        <v>85</v>
      </c>
      <c r="DL5" s="39" t="s">
        <v>86</v>
      </c>
      <c r="DM5" s="39" t="s">
        <v>88</v>
      </c>
      <c r="DN5" s="39" t="s">
        <v>89</v>
      </c>
      <c r="DO5" s="39" t="s">
        <v>90</v>
      </c>
      <c r="DP5" s="39" t="s">
        <v>91</v>
      </c>
      <c r="DQ5" s="39" t="s">
        <v>92</v>
      </c>
      <c r="DR5" s="39" t="s">
        <v>87</v>
      </c>
      <c r="DS5" s="39" t="s">
        <v>82</v>
      </c>
      <c r="DT5" s="39" t="s">
        <v>83</v>
      </c>
      <c r="DU5" s="39" t="s">
        <v>84</v>
      </c>
      <c r="DV5" s="39" t="s">
        <v>85</v>
      </c>
      <c r="DW5" s="39" t="s">
        <v>86</v>
      </c>
      <c r="DX5" s="39" t="s">
        <v>88</v>
      </c>
      <c r="DY5" s="39" t="s">
        <v>89</v>
      </c>
      <c r="DZ5" s="39" t="s">
        <v>90</v>
      </c>
      <c r="EA5" s="39" t="s">
        <v>91</v>
      </c>
      <c r="EB5" s="39" t="s">
        <v>92</v>
      </c>
      <c r="EC5" s="39" t="s">
        <v>87</v>
      </c>
      <c r="ED5" s="39" t="s">
        <v>82</v>
      </c>
      <c r="EE5" s="39" t="s">
        <v>83</v>
      </c>
      <c r="EF5" s="39" t="s">
        <v>84</v>
      </c>
      <c r="EG5" s="39" t="s">
        <v>85</v>
      </c>
      <c r="EH5" s="39" t="s">
        <v>86</v>
      </c>
      <c r="EI5" s="39" t="s">
        <v>88</v>
      </c>
      <c r="EJ5" s="39" t="s">
        <v>89</v>
      </c>
      <c r="EK5" s="39" t="s">
        <v>90</v>
      </c>
      <c r="EL5" s="39" t="s">
        <v>91</v>
      </c>
      <c r="EM5" s="39" t="s">
        <v>92</v>
      </c>
      <c r="EN5" s="39" t="s">
        <v>87</v>
      </c>
    </row>
    <row r="6" spans="1:144" s="28" customFormat="1" x14ac:dyDescent="0.15">
      <c r="A6" s="29" t="s">
        <v>93</v>
      </c>
      <c r="B6" s="34">
        <f t="shared" ref="B6:W6" si="1">B7</f>
        <v>2019</v>
      </c>
      <c r="C6" s="34">
        <f t="shared" si="1"/>
        <v>173657</v>
      </c>
      <c r="D6" s="34">
        <f t="shared" si="1"/>
        <v>46</v>
      </c>
      <c r="E6" s="34">
        <f t="shared" si="1"/>
        <v>1</v>
      </c>
      <c r="F6" s="34">
        <f t="shared" si="1"/>
        <v>0</v>
      </c>
      <c r="G6" s="34">
        <f t="shared" si="1"/>
        <v>1</v>
      </c>
      <c r="H6" s="34" t="str">
        <f t="shared" si="1"/>
        <v>石川県　内灘町</v>
      </c>
      <c r="I6" s="34" t="str">
        <f t="shared" si="1"/>
        <v>法適用</v>
      </c>
      <c r="J6" s="34" t="str">
        <f t="shared" si="1"/>
        <v>水道事業</v>
      </c>
      <c r="K6" s="34" t="str">
        <f t="shared" si="1"/>
        <v>末端給水事業</v>
      </c>
      <c r="L6" s="34" t="str">
        <f t="shared" si="1"/>
        <v>A6</v>
      </c>
      <c r="M6" s="34" t="str">
        <f t="shared" si="1"/>
        <v>非設置</v>
      </c>
      <c r="N6" s="40" t="str">
        <f t="shared" si="1"/>
        <v>-</v>
      </c>
      <c r="O6" s="40">
        <f t="shared" si="1"/>
        <v>66.08</v>
      </c>
      <c r="P6" s="40">
        <f t="shared" si="1"/>
        <v>99.01</v>
      </c>
      <c r="Q6" s="40">
        <f t="shared" si="1"/>
        <v>2662</v>
      </c>
      <c r="R6" s="40">
        <f t="shared" si="1"/>
        <v>26575</v>
      </c>
      <c r="S6" s="40">
        <f t="shared" si="1"/>
        <v>20.329999999999998</v>
      </c>
      <c r="T6" s="40">
        <f t="shared" si="1"/>
        <v>1307.18</v>
      </c>
      <c r="U6" s="40">
        <f t="shared" si="1"/>
        <v>26196</v>
      </c>
      <c r="V6" s="40">
        <f t="shared" si="1"/>
        <v>6.66</v>
      </c>
      <c r="W6" s="40">
        <f t="shared" si="1"/>
        <v>3933.33</v>
      </c>
      <c r="X6" s="42">
        <f t="shared" ref="X6:AG6" si="2">IF(X7="",NA(),X7)</f>
        <v>103.06</v>
      </c>
      <c r="Y6" s="42">
        <f t="shared" si="2"/>
        <v>103.6</v>
      </c>
      <c r="Z6" s="42">
        <f t="shared" si="2"/>
        <v>104.58</v>
      </c>
      <c r="AA6" s="42">
        <f t="shared" si="2"/>
        <v>103.46</v>
      </c>
      <c r="AB6" s="42">
        <f t="shared" si="2"/>
        <v>105.43</v>
      </c>
      <c r="AC6" s="42">
        <f t="shared" si="2"/>
        <v>111.21</v>
      </c>
      <c r="AD6" s="42">
        <f t="shared" si="2"/>
        <v>111.71</v>
      </c>
      <c r="AE6" s="42">
        <f t="shared" si="2"/>
        <v>110.05</v>
      </c>
      <c r="AF6" s="42">
        <f t="shared" si="2"/>
        <v>108.87</v>
      </c>
      <c r="AG6" s="42">
        <f t="shared" si="2"/>
        <v>108.61</v>
      </c>
      <c r="AH6" s="40" t="str">
        <f>IF(AH7="","",IF(AH7="-","【-】","【"&amp;SUBSTITUTE(TEXT(AH7,"#,##0.00"),"-","△")&amp;"】"))</f>
        <v>【112.01】</v>
      </c>
      <c r="AI6" s="40">
        <f t="shared" ref="AI6:AR6" si="3">IF(AI7="",NA(),AI7)</f>
        <v>0</v>
      </c>
      <c r="AJ6" s="40">
        <f t="shared" si="3"/>
        <v>0</v>
      </c>
      <c r="AK6" s="40">
        <f t="shared" si="3"/>
        <v>0</v>
      </c>
      <c r="AL6" s="40">
        <f t="shared" si="3"/>
        <v>0</v>
      </c>
      <c r="AM6" s="40">
        <f t="shared" si="3"/>
        <v>0</v>
      </c>
      <c r="AN6" s="42">
        <f t="shared" si="3"/>
        <v>1.9300000000000002</v>
      </c>
      <c r="AO6" s="42">
        <f t="shared" si="3"/>
        <v>1.72</v>
      </c>
      <c r="AP6" s="42">
        <f t="shared" si="3"/>
        <v>2.64</v>
      </c>
      <c r="AQ6" s="42">
        <f t="shared" si="3"/>
        <v>3.16</v>
      </c>
      <c r="AR6" s="42">
        <f t="shared" si="3"/>
        <v>3.59</v>
      </c>
      <c r="AS6" s="40" t="str">
        <f>IF(AS7="","",IF(AS7="-","【-】","【"&amp;SUBSTITUTE(TEXT(AS7,"#,##0.00"),"-","△")&amp;"】"))</f>
        <v>【1.08】</v>
      </c>
      <c r="AT6" s="42">
        <f t="shared" ref="AT6:BC6" si="4">IF(AT7="",NA(),AT7)</f>
        <v>432.13</v>
      </c>
      <c r="AU6" s="42">
        <f t="shared" si="4"/>
        <v>448.51</v>
      </c>
      <c r="AV6" s="42">
        <f t="shared" si="4"/>
        <v>299.35000000000002</v>
      </c>
      <c r="AW6" s="42">
        <f t="shared" si="4"/>
        <v>452.7</v>
      </c>
      <c r="AX6" s="42">
        <f t="shared" si="4"/>
        <v>488.92</v>
      </c>
      <c r="AY6" s="42">
        <f t="shared" si="4"/>
        <v>391.54</v>
      </c>
      <c r="AZ6" s="42">
        <f t="shared" si="4"/>
        <v>384.34</v>
      </c>
      <c r="BA6" s="42">
        <f t="shared" si="4"/>
        <v>359.47</v>
      </c>
      <c r="BB6" s="42">
        <f t="shared" si="4"/>
        <v>369.69</v>
      </c>
      <c r="BC6" s="42">
        <f t="shared" si="4"/>
        <v>379.08</v>
      </c>
      <c r="BD6" s="40" t="str">
        <f>IF(BD7="","",IF(BD7="-","【-】","【"&amp;SUBSTITUTE(TEXT(BD7,"#,##0.00"),"-","△")&amp;"】"))</f>
        <v>【264.97】</v>
      </c>
      <c r="BE6" s="42">
        <f t="shared" ref="BE6:BN6" si="5">IF(BE7="",NA(),BE7)</f>
        <v>214.11</v>
      </c>
      <c r="BF6" s="42">
        <f t="shared" si="5"/>
        <v>221.97</v>
      </c>
      <c r="BG6" s="42">
        <f t="shared" si="5"/>
        <v>227.21</v>
      </c>
      <c r="BH6" s="42">
        <f t="shared" si="5"/>
        <v>239.43</v>
      </c>
      <c r="BI6" s="42">
        <f t="shared" si="5"/>
        <v>243.48</v>
      </c>
      <c r="BJ6" s="42">
        <f t="shared" si="5"/>
        <v>386.97</v>
      </c>
      <c r="BK6" s="42">
        <f t="shared" si="5"/>
        <v>380.58</v>
      </c>
      <c r="BL6" s="42">
        <f t="shared" si="5"/>
        <v>401.79</v>
      </c>
      <c r="BM6" s="42">
        <f t="shared" si="5"/>
        <v>402.99</v>
      </c>
      <c r="BN6" s="42">
        <f t="shared" si="5"/>
        <v>398.98</v>
      </c>
      <c r="BO6" s="40" t="str">
        <f>IF(BO7="","",IF(BO7="-","【-】","【"&amp;SUBSTITUTE(TEXT(BO7,"#,##0.00"),"-","△")&amp;"】"))</f>
        <v>【266.61】</v>
      </c>
      <c r="BP6" s="42">
        <f t="shared" ref="BP6:BY6" si="6">IF(BP7="",NA(),BP7)</f>
        <v>97.37</v>
      </c>
      <c r="BQ6" s="42">
        <f t="shared" si="6"/>
        <v>98.52</v>
      </c>
      <c r="BR6" s="42">
        <f t="shared" si="6"/>
        <v>94.1</v>
      </c>
      <c r="BS6" s="42">
        <f t="shared" si="6"/>
        <v>98.14</v>
      </c>
      <c r="BT6" s="42">
        <f t="shared" si="6"/>
        <v>100.84</v>
      </c>
      <c r="BU6" s="42">
        <f t="shared" si="6"/>
        <v>101.72</v>
      </c>
      <c r="BV6" s="42">
        <f t="shared" si="6"/>
        <v>102.38</v>
      </c>
      <c r="BW6" s="42">
        <f t="shared" si="6"/>
        <v>100.12</v>
      </c>
      <c r="BX6" s="42">
        <f t="shared" si="6"/>
        <v>98.66</v>
      </c>
      <c r="BY6" s="42">
        <f t="shared" si="6"/>
        <v>98.64</v>
      </c>
      <c r="BZ6" s="40" t="str">
        <f>IF(BZ7="","",IF(BZ7="-","【-】","【"&amp;SUBSTITUTE(TEXT(BZ7,"#,##0.00"),"-","△")&amp;"】"))</f>
        <v>【103.24】</v>
      </c>
      <c r="CA6" s="42">
        <f t="shared" ref="CA6:CJ6" si="7">IF(CA7="",NA(),CA7)</f>
        <v>154.47</v>
      </c>
      <c r="CB6" s="42">
        <f t="shared" si="7"/>
        <v>152.83000000000001</v>
      </c>
      <c r="CC6" s="42">
        <f t="shared" si="7"/>
        <v>158.61000000000001</v>
      </c>
      <c r="CD6" s="42">
        <f t="shared" si="7"/>
        <v>154.02000000000001</v>
      </c>
      <c r="CE6" s="42">
        <f t="shared" si="7"/>
        <v>149.81</v>
      </c>
      <c r="CF6" s="42">
        <f t="shared" si="7"/>
        <v>168.2</v>
      </c>
      <c r="CG6" s="42">
        <f t="shared" si="7"/>
        <v>168.67</v>
      </c>
      <c r="CH6" s="42">
        <f t="shared" si="7"/>
        <v>174.97</v>
      </c>
      <c r="CI6" s="42">
        <f t="shared" si="7"/>
        <v>178.59</v>
      </c>
      <c r="CJ6" s="42">
        <f t="shared" si="7"/>
        <v>178.92</v>
      </c>
      <c r="CK6" s="40" t="str">
        <f>IF(CK7="","",IF(CK7="-","【-】","【"&amp;SUBSTITUTE(TEXT(CK7,"#,##0.00"),"-","△")&amp;"】"))</f>
        <v>【168.38】</v>
      </c>
      <c r="CL6" s="42">
        <f t="shared" ref="CL6:CU6" si="8">IF(CL7="",NA(),CL7)</f>
        <v>62.15</v>
      </c>
      <c r="CM6" s="42">
        <f t="shared" si="8"/>
        <v>65.599999999999994</v>
      </c>
      <c r="CN6" s="42">
        <f t="shared" si="8"/>
        <v>66.67</v>
      </c>
      <c r="CO6" s="42">
        <f t="shared" si="8"/>
        <v>64.72</v>
      </c>
      <c r="CP6" s="42">
        <f t="shared" si="8"/>
        <v>63.94</v>
      </c>
      <c r="CQ6" s="42">
        <f t="shared" si="8"/>
        <v>54.77</v>
      </c>
      <c r="CR6" s="42">
        <f t="shared" si="8"/>
        <v>54.92</v>
      </c>
      <c r="CS6" s="42">
        <f t="shared" si="8"/>
        <v>55.63</v>
      </c>
      <c r="CT6" s="42">
        <f t="shared" si="8"/>
        <v>55.03</v>
      </c>
      <c r="CU6" s="42">
        <f t="shared" si="8"/>
        <v>55.14</v>
      </c>
      <c r="CV6" s="40" t="str">
        <f>IF(CV7="","",IF(CV7="-","【-】","【"&amp;SUBSTITUTE(TEXT(CV7,"#,##0.00"),"-","△")&amp;"】"))</f>
        <v>【60.00】</v>
      </c>
      <c r="CW6" s="42">
        <f t="shared" ref="CW6:DF6" si="9">IF(CW7="",NA(),CW7)</f>
        <v>96.36</v>
      </c>
      <c r="CX6" s="42">
        <f t="shared" si="9"/>
        <v>97.61</v>
      </c>
      <c r="CY6" s="42">
        <f t="shared" si="9"/>
        <v>97.83</v>
      </c>
      <c r="CZ6" s="42">
        <f t="shared" si="9"/>
        <v>98.35</v>
      </c>
      <c r="DA6" s="42">
        <f t="shared" si="9"/>
        <v>98.67</v>
      </c>
      <c r="DB6" s="42">
        <f t="shared" si="9"/>
        <v>82.89</v>
      </c>
      <c r="DC6" s="42">
        <f t="shared" si="9"/>
        <v>82.66</v>
      </c>
      <c r="DD6" s="42">
        <f t="shared" si="9"/>
        <v>82.04</v>
      </c>
      <c r="DE6" s="42">
        <f t="shared" si="9"/>
        <v>81.900000000000006</v>
      </c>
      <c r="DF6" s="42">
        <f t="shared" si="9"/>
        <v>81.39</v>
      </c>
      <c r="DG6" s="40" t="str">
        <f>IF(DG7="","",IF(DG7="-","【-】","【"&amp;SUBSTITUTE(TEXT(DG7,"#,##0.00"),"-","△")&amp;"】"))</f>
        <v>【89.80】</v>
      </c>
      <c r="DH6" s="42">
        <f t="shared" ref="DH6:DQ6" si="10">IF(DH7="",NA(),DH7)</f>
        <v>53.43</v>
      </c>
      <c r="DI6" s="42">
        <f t="shared" si="10"/>
        <v>54.48</v>
      </c>
      <c r="DJ6" s="42">
        <f t="shared" si="10"/>
        <v>54.87</v>
      </c>
      <c r="DK6" s="42">
        <f t="shared" si="10"/>
        <v>55.54</v>
      </c>
      <c r="DL6" s="42">
        <f t="shared" si="10"/>
        <v>56.8</v>
      </c>
      <c r="DM6" s="42">
        <f t="shared" si="10"/>
        <v>47.46</v>
      </c>
      <c r="DN6" s="42">
        <f t="shared" si="10"/>
        <v>48.49</v>
      </c>
      <c r="DO6" s="42">
        <f t="shared" si="10"/>
        <v>48.05</v>
      </c>
      <c r="DP6" s="42">
        <f t="shared" si="10"/>
        <v>48.87</v>
      </c>
      <c r="DQ6" s="42">
        <f t="shared" si="10"/>
        <v>49.92</v>
      </c>
      <c r="DR6" s="40" t="str">
        <f>IF(DR7="","",IF(DR7="-","【-】","【"&amp;SUBSTITUTE(TEXT(DR7,"#,##0.00"),"-","△")&amp;"】"))</f>
        <v>【49.59】</v>
      </c>
      <c r="DS6" s="42">
        <f t="shared" ref="DS6:EB6" si="11">IF(DS7="",NA(),DS7)</f>
        <v>24.67</v>
      </c>
      <c r="DT6" s="42">
        <f t="shared" si="11"/>
        <v>23.53</v>
      </c>
      <c r="DU6" s="42">
        <f t="shared" si="11"/>
        <v>23.18</v>
      </c>
      <c r="DV6" s="42">
        <f t="shared" si="11"/>
        <v>13.16</v>
      </c>
      <c r="DW6" s="42">
        <f t="shared" si="11"/>
        <v>13.01</v>
      </c>
      <c r="DX6" s="42">
        <f t="shared" si="11"/>
        <v>9.7100000000000009</v>
      </c>
      <c r="DY6" s="42">
        <f t="shared" si="11"/>
        <v>12.79</v>
      </c>
      <c r="DZ6" s="42">
        <f t="shared" si="11"/>
        <v>13.39</v>
      </c>
      <c r="EA6" s="42">
        <f t="shared" si="11"/>
        <v>14.85</v>
      </c>
      <c r="EB6" s="42">
        <f t="shared" si="11"/>
        <v>16.88</v>
      </c>
      <c r="EC6" s="40" t="str">
        <f>IF(EC7="","",IF(EC7="-","【-】","【"&amp;SUBSTITUTE(TEXT(EC7,"#,##0.00"),"-","△")&amp;"】"))</f>
        <v>【19.44】</v>
      </c>
      <c r="ED6" s="42">
        <f t="shared" ref="ED6:EM6" si="12">IF(ED7="",NA(),ED7)</f>
        <v>0.92</v>
      </c>
      <c r="EE6" s="42">
        <f t="shared" si="12"/>
        <v>1.1399999999999999</v>
      </c>
      <c r="EF6" s="42">
        <f t="shared" si="12"/>
        <v>1.08</v>
      </c>
      <c r="EG6" s="42">
        <f t="shared" si="12"/>
        <v>0.99</v>
      </c>
      <c r="EH6" s="42">
        <f t="shared" si="12"/>
        <v>0.73</v>
      </c>
      <c r="EI6" s="42">
        <f t="shared" si="12"/>
        <v>0.99</v>
      </c>
      <c r="EJ6" s="42">
        <f t="shared" si="12"/>
        <v>0.71</v>
      </c>
      <c r="EK6" s="42">
        <f t="shared" si="12"/>
        <v>0.54</v>
      </c>
      <c r="EL6" s="42">
        <f t="shared" si="12"/>
        <v>0.5</v>
      </c>
      <c r="EM6" s="42">
        <f t="shared" si="12"/>
        <v>0.52</v>
      </c>
      <c r="EN6" s="40" t="str">
        <f>IF(EN7="","",IF(EN7="-","【-】","【"&amp;SUBSTITUTE(TEXT(EN7,"#,##0.00"),"-","△")&amp;"】"))</f>
        <v>【0.68】</v>
      </c>
    </row>
    <row r="7" spans="1:144" s="28" customFormat="1" x14ac:dyDescent="0.15">
      <c r="A7" s="29"/>
      <c r="B7" s="35">
        <v>2019</v>
      </c>
      <c r="C7" s="35">
        <v>173657</v>
      </c>
      <c r="D7" s="35">
        <v>46</v>
      </c>
      <c r="E7" s="35">
        <v>1</v>
      </c>
      <c r="F7" s="35">
        <v>0</v>
      </c>
      <c r="G7" s="35">
        <v>1</v>
      </c>
      <c r="H7" s="35" t="s">
        <v>94</v>
      </c>
      <c r="I7" s="35" t="s">
        <v>95</v>
      </c>
      <c r="J7" s="35" t="s">
        <v>96</v>
      </c>
      <c r="K7" s="35" t="s">
        <v>97</v>
      </c>
      <c r="L7" s="35" t="s">
        <v>98</v>
      </c>
      <c r="M7" s="35" t="s">
        <v>13</v>
      </c>
      <c r="N7" s="41" t="s">
        <v>99</v>
      </c>
      <c r="O7" s="41">
        <v>66.08</v>
      </c>
      <c r="P7" s="41">
        <v>99.01</v>
      </c>
      <c r="Q7" s="41">
        <v>2662</v>
      </c>
      <c r="R7" s="41">
        <v>26575</v>
      </c>
      <c r="S7" s="41">
        <v>20.329999999999998</v>
      </c>
      <c r="T7" s="41">
        <v>1307.18</v>
      </c>
      <c r="U7" s="41">
        <v>26196</v>
      </c>
      <c r="V7" s="41">
        <v>6.66</v>
      </c>
      <c r="W7" s="41">
        <v>3933.33</v>
      </c>
      <c r="X7" s="41">
        <v>103.06</v>
      </c>
      <c r="Y7" s="41">
        <v>103.6</v>
      </c>
      <c r="Z7" s="41">
        <v>104.58</v>
      </c>
      <c r="AA7" s="41">
        <v>103.46</v>
      </c>
      <c r="AB7" s="41">
        <v>105.43</v>
      </c>
      <c r="AC7" s="41">
        <v>111.21</v>
      </c>
      <c r="AD7" s="41">
        <v>111.71</v>
      </c>
      <c r="AE7" s="41">
        <v>110.05</v>
      </c>
      <c r="AF7" s="41">
        <v>108.87</v>
      </c>
      <c r="AG7" s="41">
        <v>108.61</v>
      </c>
      <c r="AH7" s="41">
        <v>112.01</v>
      </c>
      <c r="AI7" s="41">
        <v>0</v>
      </c>
      <c r="AJ7" s="41">
        <v>0</v>
      </c>
      <c r="AK7" s="41">
        <v>0</v>
      </c>
      <c r="AL7" s="41">
        <v>0</v>
      </c>
      <c r="AM7" s="41">
        <v>0</v>
      </c>
      <c r="AN7" s="41">
        <v>1.9300000000000002</v>
      </c>
      <c r="AO7" s="41">
        <v>1.72</v>
      </c>
      <c r="AP7" s="41">
        <v>2.64</v>
      </c>
      <c r="AQ7" s="41">
        <v>3.16</v>
      </c>
      <c r="AR7" s="41">
        <v>3.59</v>
      </c>
      <c r="AS7" s="41">
        <v>1.08</v>
      </c>
      <c r="AT7" s="41">
        <v>432.13</v>
      </c>
      <c r="AU7" s="41">
        <v>448.51</v>
      </c>
      <c r="AV7" s="41">
        <v>299.35000000000002</v>
      </c>
      <c r="AW7" s="41">
        <v>452.7</v>
      </c>
      <c r="AX7" s="41">
        <v>488.92</v>
      </c>
      <c r="AY7" s="41">
        <v>391.54</v>
      </c>
      <c r="AZ7" s="41">
        <v>384.34</v>
      </c>
      <c r="BA7" s="41">
        <v>359.47</v>
      </c>
      <c r="BB7" s="41">
        <v>369.69</v>
      </c>
      <c r="BC7" s="41">
        <v>379.08</v>
      </c>
      <c r="BD7" s="41">
        <v>264.97000000000003</v>
      </c>
      <c r="BE7" s="41">
        <v>214.11</v>
      </c>
      <c r="BF7" s="41">
        <v>221.97</v>
      </c>
      <c r="BG7" s="41">
        <v>227.21</v>
      </c>
      <c r="BH7" s="41">
        <v>239.43</v>
      </c>
      <c r="BI7" s="41">
        <v>243.48</v>
      </c>
      <c r="BJ7" s="41">
        <v>386.97</v>
      </c>
      <c r="BK7" s="41">
        <v>380.58</v>
      </c>
      <c r="BL7" s="41">
        <v>401.79</v>
      </c>
      <c r="BM7" s="41">
        <v>402.99</v>
      </c>
      <c r="BN7" s="41">
        <v>398.98</v>
      </c>
      <c r="BO7" s="41">
        <v>266.61</v>
      </c>
      <c r="BP7" s="41">
        <v>97.37</v>
      </c>
      <c r="BQ7" s="41">
        <v>98.52</v>
      </c>
      <c r="BR7" s="41">
        <v>94.1</v>
      </c>
      <c r="BS7" s="41">
        <v>98.14</v>
      </c>
      <c r="BT7" s="41">
        <v>100.84</v>
      </c>
      <c r="BU7" s="41">
        <v>101.72</v>
      </c>
      <c r="BV7" s="41">
        <v>102.38</v>
      </c>
      <c r="BW7" s="41">
        <v>100.12</v>
      </c>
      <c r="BX7" s="41">
        <v>98.66</v>
      </c>
      <c r="BY7" s="41">
        <v>98.64</v>
      </c>
      <c r="BZ7" s="41">
        <v>103.24</v>
      </c>
      <c r="CA7" s="41">
        <v>154.47</v>
      </c>
      <c r="CB7" s="41">
        <v>152.83000000000001</v>
      </c>
      <c r="CC7" s="41">
        <v>158.61000000000001</v>
      </c>
      <c r="CD7" s="41">
        <v>154.02000000000001</v>
      </c>
      <c r="CE7" s="41">
        <v>149.81</v>
      </c>
      <c r="CF7" s="41">
        <v>168.2</v>
      </c>
      <c r="CG7" s="41">
        <v>168.67</v>
      </c>
      <c r="CH7" s="41">
        <v>174.97</v>
      </c>
      <c r="CI7" s="41">
        <v>178.59</v>
      </c>
      <c r="CJ7" s="41">
        <v>178.92</v>
      </c>
      <c r="CK7" s="41">
        <v>168.38</v>
      </c>
      <c r="CL7" s="41">
        <v>62.15</v>
      </c>
      <c r="CM7" s="41">
        <v>65.599999999999994</v>
      </c>
      <c r="CN7" s="41">
        <v>66.67</v>
      </c>
      <c r="CO7" s="41">
        <v>64.72</v>
      </c>
      <c r="CP7" s="41">
        <v>63.94</v>
      </c>
      <c r="CQ7" s="41">
        <v>54.77</v>
      </c>
      <c r="CR7" s="41">
        <v>54.92</v>
      </c>
      <c r="CS7" s="41">
        <v>55.63</v>
      </c>
      <c r="CT7" s="41">
        <v>55.03</v>
      </c>
      <c r="CU7" s="41">
        <v>55.14</v>
      </c>
      <c r="CV7" s="41">
        <v>60</v>
      </c>
      <c r="CW7" s="41">
        <v>96.36</v>
      </c>
      <c r="CX7" s="41">
        <v>97.61</v>
      </c>
      <c r="CY7" s="41">
        <v>97.83</v>
      </c>
      <c r="CZ7" s="41">
        <v>98.35</v>
      </c>
      <c r="DA7" s="41">
        <v>98.67</v>
      </c>
      <c r="DB7" s="41">
        <v>82.89</v>
      </c>
      <c r="DC7" s="41">
        <v>82.66</v>
      </c>
      <c r="DD7" s="41">
        <v>82.04</v>
      </c>
      <c r="DE7" s="41">
        <v>81.900000000000006</v>
      </c>
      <c r="DF7" s="41">
        <v>81.39</v>
      </c>
      <c r="DG7" s="41">
        <v>89.8</v>
      </c>
      <c r="DH7" s="41">
        <v>53.43</v>
      </c>
      <c r="DI7" s="41">
        <v>54.48</v>
      </c>
      <c r="DJ7" s="41">
        <v>54.87</v>
      </c>
      <c r="DK7" s="41">
        <v>55.54</v>
      </c>
      <c r="DL7" s="41">
        <v>56.8</v>
      </c>
      <c r="DM7" s="41">
        <v>47.46</v>
      </c>
      <c r="DN7" s="41">
        <v>48.49</v>
      </c>
      <c r="DO7" s="41">
        <v>48.05</v>
      </c>
      <c r="DP7" s="41">
        <v>48.87</v>
      </c>
      <c r="DQ7" s="41">
        <v>49.92</v>
      </c>
      <c r="DR7" s="41">
        <v>49.59</v>
      </c>
      <c r="DS7" s="41">
        <v>24.67</v>
      </c>
      <c r="DT7" s="41">
        <v>23.53</v>
      </c>
      <c r="DU7" s="41">
        <v>23.18</v>
      </c>
      <c r="DV7" s="41">
        <v>13.16</v>
      </c>
      <c r="DW7" s="41">
        <v>13.01</v>
      </c>
      <c r="DX7" s="41">
        <v>9.7100000000000009</v>
      </c>
      <c r="DY7" s="41">
        <v>12.79</v>
      </c>
      <c r="DZ7" s="41">
        <v>13.39</v>
      </c>
      <c r="EA7" s="41">
        <v>14.85</v>
      </c>
      <c r="EB7" s="41">
        <v>16.88</v>
      </c>
      <c r="EC7" s="41">
        <v>19.440000000000001</v>
      </c>
      <c r="ED7" s="41">
        <v>0.92</v>
      </c>
      <c r="EE7" s="41">
        <v>1.1399999999999999</v>
      </c>
      <c r="EF7" s="41">
        <v>1.08</v>
      </c>
      <c r="EG7" s="41">
        <v>0.99</v>
      </c>
      <c r="EH7" s="41">
        <v>0.73</v>
      </c>
      <c r="EI7" s="41">
        <v>0.99</v>
      </c>
      <c r="EJ7" s="41">
        <v>0.71</v>
      </c>
      <c r="EK7" s="41">
        <v>0.54</v>
      </c>
      <c r="EL7" s="41">
        <v>0.5</v>
      </c>
      <c r="EM7" s="41">
        <v>0.52</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100</v>
      </c>
      <c r="C9" s="30" t="s">
        <v>101</v>
      </c>
      <c r="D9" s="30" t="s">
        <v>102</v>
      </c>
      <c r="E9" s="30" t="s">
        <v>103</v>
      </c>
      <c r="F9" s="30" t="s">
        <v>104</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50</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2020-12-04T02:07:47Z</dcterms:created>
  <dcterms:modified xsi:type="dcterms:W3CDTF">2021-02-08T05:44:41Z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2021-01-19T06:58:18Z</vt:filetime>
  </property>
</Properties>
</file>