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5志賀町\"/>
    </mc:Choice>
  </mc:AlternateContent>
  <workbookProtection workbookAlgorithmName="SHA-512" workbookHashValue="lfPVg7jidx87zgp3AKv5lZUZMOIfE7VU/WzEVReyUHVHZBmz+ksAPriwkJS+aArKO9OcNNwinsNdJfK8/8lEIg==" workbookSaltValue="OfwmOoJuJci933BtTi0trw=="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S6" i="5"/>
  <c r="AL8" i="4" s="1"/>
  <c r="R6" i="5"/>
  <c r="Q6" i="5"/>
  <c r="W10" i="4" s="1"/>
  <c r="P6" i="5"/>
  <c r="P10" i="4" s="1"/>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F85" i="4"/>
  <c r="AL10" i="4"/>
  <c r="AD10" i="4"/>
  <c r="B10" i="4"/>
  <c r="BB8" i="4"/>
  <c r="AT8" i="4"/>
  <c r="AD8" i="4"/>
  <c r="W8" i="4"/>
  <c r="I8" i="4"/>
</calcChain>
</file>

<file path=xl/sharedStrings.xml><?xml version="1.0" encoding="utf-8"?>
<sst xmlns="http://schemas.openxmlformats.org/spreadsheetml/2006/main" count="325" uniqueCount="117">
  <si>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</si>
  <si>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</si>
  <si>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</si>
  <si>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</si>
  <si>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</si>
  <si>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</si>
  <si>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</si>
  <si>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</si>
  <si>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</si>
  <si>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</si>
  <si>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</si>
  <si>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</si>
  <si>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</si>
  <si>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</si>
  <si>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</si>
  <si>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</si>
  <si>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</si>
  <si>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</si>
  <si>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</si>
  <si>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</si>
  <si>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</si>
  <si>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</si>
  <si>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</si>
  <si>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</si>
  <si>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</si>
  <si>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</si>
  <si>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</si>
  <si>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</si>
  <si>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</si>
  <si>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</si>
  <si>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</si>
  <si>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</si>
  <si>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</si>
  <si>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</si>
  <si>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</si>
  <si>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</si>
  <si>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</si>
  <si>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</si>
  <si>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</si>
  <si>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</si>
  <si>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</si>
  <si>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</si>
  <si>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</si>
  <si>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</si>
  <si>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</si>
  <si>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</si>
  <si>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</si>
  <si>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</si>
  <si>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</si>
  <si>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</si>
  <si>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</si>
  <si>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</si>
  <si>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</si>
  <si>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</si>
  <si>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</si>
  <si>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</si>
  <si>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</si>
  <si>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</si>
  <si>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</si>
  <si>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</si>
  <si>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</si>
  <si>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</si>
  <si>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</si>
  <si>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</si>
  <si>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</si>
  <si>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</si>
  <si>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</si>
  <si>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</si>
  <si>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</si>
  <si>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</si>
  <si>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</si>
  <si>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</si>
  <si>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</si>
  <si>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</si>
  <si>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</si>
  <si>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</si>
  <si>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</si>
  <si>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</si>
  <si>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</si>
  <si>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</si>
  <si>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</si>
  <si>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</si>
  <si>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</si>
  <si>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</si>
  <si>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</si>
  <si>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</si>
  <si>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</si>
  <si>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</si>
  <si>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</si>
  <si>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</si>
  <si>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</si>
  <si>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</si>
  <si>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</si>
  <si>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</si>
  <si>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</si>
  <si>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</si>
  <si>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</si>
  <si>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</si>
  <si>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</si>
  <si>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</si>
  <si>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</si>
  <si>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</si>
  <si>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</si>
  <si>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</si>
  <si>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</si>
  <si>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</si>
  <si>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</si>
  <si>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</si>
  <si>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</si>
  <si>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</si>
  <si>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</si>
  <si>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</si>
  <si>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</si>
  <si>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</si>
  <si>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平成31年4月から公営企業法を適用し、特別会計（法非適用）から地方公営企業会計（法適用）へ移行したため、元年度単年の指標となっている。
①経常収支比率
　指標は100%を超えているが、町からの繰入金に頼る面が大きい。今後も維持管理費等の抑制に努める。
③流動比率
　経営戦略に基づき、将来に向けた下水道使用料金の見直しに取組み、また効果的・効率的に企業債を借入れながら、単年度における収支バランスを図っていく。
④企業債残高対事業規模比率
　本事業は、整備が完了しているため、新たな企業債の発行はない。数値は年々減少していくと見込まれる。
⑤経費回収率
　使用料体系が定額料金であるため、急激な使用料収入の減少は少ない反面、増加も期待できないため、一層の維持管理費の抑制に努める。
⑥汚水処理原価
　本事業において汚水処理原価は過去、年間150円/㎥で推移している。
⑦施設利用率
　類似団体平均値と比較し高い数値となっており、このままの水準を維持しながら運営に努める。
⑧水洗化率
　浄化槽事業のため、水洗化率は100%である。</t>
    <rPh sb="1" eb="3">
      <t>ヘイセイ</t>
    </rPh>
    <rPh sb="5" eb="6">
      <t>ネン</t>
    </rPh>
    <rPh sb="7" eb="8">
      <t>ガツ</t>
    </rPh>
    <rPh sb="10" eb="12">
      <t>コウエイ</t>
    </rPh>
    <rPh sb="12" eb="14">
      <t>キギョウ</t>
    </rPh>
    <rPh sb="14" eb="15">
      <t>ホウ</t>
    </rPh>
    <rPh sb="16" eb="18">
      <t>テキヨウ</t>
    </rPh>
    <rPh sb="20" eb="22">
      <t>トクベツ</t>
    </rPh>
    <rPh sb="22" eb="24">
      <t>カイケイ</t>
    </rPh>
    <rPh sb="25" eb="26">
      <t>ホウ</t>
    </rPh>
    <rPh sb="26" eb="27">
      <t>ヒ</t>
    </rPh>
    <rPh sb="27" eb="29">
      <t>テキヨウ</t>
    </rPh>
    <rPh sb="32" eb="34">
      <t>チホウ</t>
    </rPh>
    <rPh sb="34" eb="36">
      <t>コウエイ</t>
    </rPh>
    <rPh sb="36" eb="38">
      <t>キギョウ</t>
    </rPh>
    <rPh sb="38" eb="40">
      <t>カイケイ</t>
    </rPh>
    <rPh sb="41" eb="42">
      <t>ホウ</t>
    </rPh>
    <rPh sb="42" eb="44">
      <t>テキヨウ</t>
    </rPh>
    <rPh sb="46" eb="48">
      <t>イコウ</t>
    </rPh>
    <rPh sb="53" eb="55">
      <t>ガンネン</t>
    </rPh>
    <rPh sb="55" eb="56">
      <t>ド</t>
    </rPh>
    <rPh sb="56" eb="57">
      <t>タン</t>
    </rPh>
    <rPh sb="57" eb="58">
      <t>ネン</t>
    </rPh>
    <rPh sb="59" eb="61">
      <t>シヒョウ</t>
    </rPh>
    <rPh sb="70" eb="72">
      <t>ケイジョウ</t>
    </rPh>
    <rPh sb="72" eb="74">
      <t>シュウシ</t>
    </rPh>
    <rPh sb="74" eb="76">
      <t>ヒリツ</t>
    </rPh>
    <rPh sb="78" eb="80">
      <t>シヒョウ</t>
    </rPh>
    <rPh sb="86" eb="87">
      <t>コ</t>
    </rPh>
    <rPh sb="93" eb="94">
      <t>マチ</t>
    </rPh>
    <rPh sb="97" eb="99">
      <t>クリイレ</t>
    </rPh>
    <rPh sb="99" eb="100">
      <t>キン</t>
    </rPh>
    <rPh sb="101" eb="102">
      <t>タヨ</t>
    </rPh>
    <rPh sb="103" eb="104">
      <t>メン</t>
    </rPh>
    <rPh sb="105" eb="106">
      <t>オオ</t>
    </rPh>
    <rPh sb="109" eb="111">
      <t>コンゴ</t>
    </rPh>
    <rPh sb="112" eb="114">
      <t>イジ</t>
    </rPh>
    <rPh sb="114" eb="117">
      <t>カンリヒ</t>
    </rPh>
    <rPh sb="117" eb="118">
      <t>トウ</t>
    </rPh>
    <rPh sb="119" eb="121">
      <t>ヨクセイ</t>
    </rPh>
    <rPh sb="122" eb="123">
      <t>ツト</t>
    </rPh>
    <rPh sb="128" eb="130">
      <t>リュウドウ</t>
    </rPh>
    <rPh sb="130" eb="132">
      <t>ヒリツ</t>
    </rPh>
    <rPh sb="134" eb="136">
      <t>ケイエイ</t>
    </rPh>
    <rPh sb="136" eb="138">
      <t>センリャク</t>
    </rPh>
    <rPh sb="139" eb="140">
      <t>モト</t>
    </rPh>
    <rPh sb="143" eb="145">
      <t>ショウライ</t>
    </rPh>
    <rPh sb="146" eb="147">
      <t>ム</t>
    </rPh>
    <rPh sb="149" eb="152">
      <t>ゲスイドウ</t>
    </rPh>
    <rPh sb="152" eb="155">
      <t>シヨウリョウ</t>
    </rPh>
    <rPh sb="155" eb="156">
      <t>キン</t>
    </rPh>
    <rPh sb="157" eb="159">
      <t>ミナオ</t>
    </rPh>
    <rPh sb="161" eb="163">
      <t>トリク</t>
    </rPh>
    <rPh sb="167" eb="170">
      <t>コウカテキ</t>
    </rPh>
    <rPh sb="171" eb="174">
      <t>コウリツテキ</t>
    </rPh>
    <rPh sb="175" eb="177">
      <t>キギョウ</t>
    </rPh>
    <rPh sb="177" eb="178">
      <t>サイ</t>
    </rPh>
    <rPh sb="179" eb="180">
      <t>カ</t>
    </rPh>
    <rPh sb="180" eb="181">
      <t>イ</t>
    </rPh>
    <rPh sb="186" eb="189">
      <t>タンネンド</t>
    </rPh>
    <rPh sb="193" eb="195">
      <t>シュウシ</t>
    </rPh>
    <rPh sb="200" eb="201">
      <t>ハカ</t>
    </rPh>
    <rPh sb="208" eb="210">
      <t>キギョウ</t>
    </rPh>
    <rPh sb="210" eb="211">
      <t>サイ</t>
    </rPh>
    <rPh sb="211" eb="213">
      <t>ザンダカ</t>
    </rPh>
    <rPh sb="213" eb="214">
      <t>タイ</t>
    </rPh>
    <rPh sb="214" eb="216">
      <t>ジギョウ</t>
    </rPh>
    <rPh sb="216" eb="218">
      <t>キボ</t>
    </rPh>
    <rPh sb="218" eb="220">
      <t>ヒリツ</t>
    </rPh>
    <rPh sb="222" eb="223">
      <t>ホン</t>
    </rPh>
    <rPh sb="223" eb="225">
      <t>ジギョウ</t>
    </rPh>
    <rPh sb="227" eb="229">
      <t>セイビ</t>
    </rPh>
    <rPh sb="230" eb="232">
      <t>カンリョウ</t>
    </rPh>
    <rPh sb="239" eb="240">
      <t>アラ</t>
    </rPh>
    <rPh sb="242" eb="244">
      <t>キギョウ</t>
    </rPh>
    <rPh sb="244" eb="245">
      <t>サイ</t>
    </rPh>
    <rPh sb="246" eb="248">
      <t>ハッコウ</t>
    </rPh>
    <rPh sb="252" eb="254">
      <t>スウチ</t>
    </rPh>
    <rPh sb="255" eb="257">
      <t>ネンネン</t>
    </rPh>
    <rPh sb="257" eb="259">
      <t>ゲンショウ</t>
    </rPh>
    <rPh sb="264" eb="266">
      <t>ミコ</t>
    </rPh>
    <rPh sb="272" eb="274">
      <t>ケイヒ</t>
    </rPh>
    <rPh sb="274" eb="276">
      <t>カイシュウ</t>
    </rPh>
    <rPh sb="276" eb="277">
      <t>リツ</t>
    </rPh>
    <rPh sb="343" eb="345">
      <t>オスイ</t>
    </rPh>
    <rPh sb="345" eb="347">
      <t>ショリ</t>
    </rPh>
    <rPh sb="347" eb="349">
      <t>ゲンカ</t>
    </rPh>
    <rPh sb="386" eb="388">
      <t>シセツ</t>
    </rPh>
    <rPh sb="388" eb="391">
      <t>リヨウリツ</t>
    </rPh>
    <rPh sb="393" eb="395">
      <t>ルイジ</t>
    </rPh>
    <rPh sb="395" eb="397">
      <t>ダンタイ</t>
    </rPh>
    <rPh sb="397" eb="400">
      <t>ヘイキンチ</t>
    </rPh>
    <rPh sb="401" eb="403">
      <t>ヒカク</t>
    </rPh>
    <rPh sb="404" eb="405">
      <t>タカ</t>
    </rPh>
    <rPh sb="406" eb="408">
      <t>スウチ</t>
    </rPh>
    <rPh sb="420" eb="422">
      <t>スイジュン</t>
    </rPh>
    <rPh sb="423" eb="425">
      <t>イジ</t>
    </rPh>
    <rPh sb="429" eb="431">
      <t>ウンエイ</t>
    </rPh>
    <rPh sb="432" eb="433">
      <t>ツト</t>
    </rPh>
    <rPh sb="438" eb="441">
      <t>スイセンカ</t>
    </rPh>
    <rPh sb="441" eb="442">
      <t>リツ</t>
    </rPh>
    <phoneticPr fontId="4"/>
  </si>
  <si>
    <t>　本事業により整備を行った合併浄化槽も15年以上経過したものが増加し、年々ブロア等の機器や本体蓋の老朽化による破損が顕著に発生しており、修繕費用が増加してきている。</t>
    <rPh sb="1" eb="2">
      <t>ホン</t>
    </rPh>
    <rPh sb="2" eb="4">
      <t>ジギョウ</t>
    </rPh>
    <rPh sb="7" eb="9">
      <t>セイビ</t>
    </rPh>
    <rPh sb="10" eb="11">
      <t>オコナ</t>
    </rPh>
    <rPh sb="13" eb="15">
      <t>ガッペイ</t>
    </rPh>
    <rPh sb="15" eb="18">
      <t>ジョウカソウ</t>
    </rPh>
    <rPh sb="21" eb="24">
      <t>ネンイジョウ</t>
    </rPh>
    <rPh sb="24" eb="26">
      <t>ケイカ</t>
    </rPh>
    <rPh sb="31" eb="33">
      <t>ゾウカ</t>
    </rPh>
    <rPh sb="35" eb="37">
      <t>ネンネン</t>
    </rPh>
    <rPh sb="40" eb="41">
      <t>トウ</t>
    </rPh>
    <rPh sb="42" eb="44">
      <t>キキ</t>
    </rPh>
    <rPh sb="45" eb="47">
      <t>ホンタイ</t>
    </rPh>
    <rPh sb="47" eb="48">
      <t>フタ</t>
    </rPh>
    <rPh sb="49" eb="52">
      <t>ロウキュウカ</t>
    </rPh>
    <rPh sb="55" eb="57">
      <t>ハソン</t>
    </rPh>
    <rPh sb="58" eb="60">
      <t>ケンチョ</t>
    </rPh>
    <rPh sb="61" eb="63">
      <t>ハッセイ</t>
    </rPh>
    <rPh sb="68" eb="70">
      <t>シュウゼン</t>
    </rPh>
    <rPh sb="70" eb="72">
      <t>ヒヨウ</t>
    </rPh>
    <rPh sb="73" eb="75">
      <t>ゾウカ</t>
    </rPh>
    <phoneticPr fontId="4"/>
  </si>
  <si>
    <t>　令和元年度は、地方公営企業会計に移行したことから、経営状況や財政状態が明確となった。
　特定地域生活排水処理事業においては、企業債残高をみると、企業債を発行していないため、順調に償還が進んでいるが、施設の老朽化により維持管理費が増加している。
　このことからも現在、定額制となっている使用料金の見直しが急務である。</t>
    <rPh sb="1" eb="3">
      <t>レイワ</t>
    </rPh>
    <rPh sb="3" eb="5">
      <t>ガンネン</t>
    </rPh>
    <rPh sb="5" eb="6">
      <t>ド</t>
    </rPh>
    <rPh sb="8" eb="10">
      <t>チホウ</t>
    </rPh>
    <rPh sb="10" eb="12">
      <t>コウエイ</t>
    </rPh>
    <rPh sb="12" eb="14">
      <t>キギョウ</t>
    </rPh>
    <rPh sb="14" eb="16">
      <t>カイケイ</t>
    </rPh>
    <rPh sb="17" eb="19">
      <t>イコウ</t>
    </rPh>
    <rPh sb="26" eb="28">
      <t>ケイエイ</t>
    </rPh>
    <rPh sb="28" eb="30">
      <t>ジョウキョウ</t>
    </rPh>
    <rPh sb="31" eb="33">
      <t>ザイセイ</t>
    </rPh>
    <rPh sb="33" eb="35">
      <t>ジョウタイ</t>
    </rPh>
    <rPh sb="36" eb="38">
      <t>メイカク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</si>
</sst>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1-4F9E-BD77-80580D519D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61-4F9E-BD77-80580D519D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61.4</c:v>
                </c:pt>
              </c:numCache>
            </c:numRef>
          </c:val>
          <c:extLst>
            <c:ext xmlns:c16="http://schemas.microsoft.com/office/drawing/2014/chart" uri="{C3380CC4-5D6E-409C-BE32-E72D297353CC}">
              <c16:uniqueId val="{00000000-D410-473C-95C8-525A3AEF90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59.64</c:v>
                </c:pt>
              </c:numCache>
            </c:numRef>
          </c:val>
          <c:smooth val="0"/>
          <c:extLst>
            <c:ext xmlns:c16="http://schemas.microsoft.com/office/drawing/2014/chart" uri="{C3380CC4-5D6E-409C-BE32-E72D297353CC}">
              <c16:uniqueId val="{00000001-D410-473C-95C8-525A3AEF90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0CB-4224-B2C0-E32E76722E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90.63</c:v>
                </c:pt>
              </c:numCache>
            </c:numRef>
          </c:val>
          <c:smooth val="0"/>
          <c:extLst>
            <c:ext xmlns:c16="http://schemas.microsoft.com/office/drawing/2014/chart" uri="{C3380CC4-5D6E-409C-BE32-E72D297353CC}">
              <c16:uniqueId val="{00000001-00CB-4224-B2C0-E32E76722E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100.21</c:v>
                </c:pt>
              </c:numCache>
            </c:numRef>
          </c:val>
          <c:extLst>
            <c:ext xmlns:c16="http://schemas.microsoft.com/office/drawing/2014/chart" uri="{C3380CC4-5D6E-409C-BE32-E72D297353CC}">
              <c16:uniqueId val="{00000000-285D-4BC1-8AD0-394297C24F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96.05</c:v>
                </c:pt>
              </c:numCache>
            </c:numRef>
          </c:val>
          <c:smooth val="0"/>
          <c:extLst>
            <c:ext xmlns:c16="http://schemas.microsoft.com/office/drawing/2014/chart" uri="{C3380CC4-5D6E-409C-BE32-E72D297353CC}">
              <c16:uniqueId val="{00000001-285D-4BC1-8AD0-394297C24F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9.61</c:v>
                </c:pt>
              </c:numCache>
            </c:numRef>
          </c:val>
          <c:extLst>
            <c:ext xmlns:c16="http://schemas.microsoft.com/office/drawing/2014/chart" uri="{C3380CC4-5D6E-409C-BE32-E72D297353CC}">
              <c16:uniqueId val="{00000000-08C4-410F-971E-D17BAFBB3D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23.76</c:v>
                </c:pt>
              </c:numCache>
            </c:numRef>
          </c:val>
          <c:smooth val="0"/>
          <c:extLst>
            <c:ext xmlns:c16="http://schemas.microsoft.com/office/drawing/2014/chart" uri="{C3380CC4-5D6E-409C-BE32-E72D297353CC}">
              <c16:uniqueId val="{00000001-08C4-410F-971E-D17BAFBB3D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C9-4317-9E91-66B41D4066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C9-4317-9E91-66B41D4066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4B-43E5-A761-83D6768E68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123.82</c:v>
                </c:pt>
              </c:numCache>
            </c:numRef>
          </c:val>
          <c:smooth val="0"/>
          <c:extLst>
            <c:ext xmlns:c16="http://schemas.microsoft.com/office/drawing/2014/chart" uri="{C3380CC4-5D6E-409C-BE32-E72D297353CC}">
              <c16:uniqueId val="{00000001-D94B-43E5-A761-83D6768E68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29.52</c:v>
                </c:pt>
              </c:numCache>
            </c:numRef>
          </c:val>
          <c:extLst>
            <c:ext xmlns:c16="http://schemas.microsoft.com/office/drawing/2014/chart" uri="{C3380CC4-5D6E-409C-BE32-E72D297353CC}">
              <c16:uniqueId val="{00000000-8033-4333-8F01-09E32329BD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89.72</c:v>
                </c:pt>
              </c:numCache>
            </c:numRef>
          </c:val>
          <c:smooth val="0"/>
          <c:extLst>
            <c:ext xmlns:c16="http://schemas.microsoft.com/office/drawing/2014/chart" uri="{C3380CC4-5D6E-409C-BE32-E72D297353CC}">
              <c16:uniqueId val="{00000001-8033-4333-8F01-09E32329BD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2112.98</c:v>
                </c:pt>
              </c:numCache>
            </c:numRef>
          </c:val>
          <c:extLst>
            <c:ext xmlns:c16="http://schemas.microsoft.com/office/drawing/2014/chart" uri="{C3380CC4-5D6E-409C-BE32-E72D297353CC}">
              <c16:uniqueId val="{00000000-CDBC-428A-A8A9-67430AA57B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270.57</c:v>
                </c:pt>
              </c:numCache>
            </c:numRef>
          </c:val>
          <c:smooth val="0"/>
          <c:extLst>
            <c:ext xmlns:c16="http://schemas.microsoft.com/office/drawing/2014/chart" uri="{C3380CC4-5D6E-409C-BE32-E72D297353CC}">
              <c16:uniqueId val="{00000001-CDBC-428A-A8A9-67430AA57B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35.119999999999997</c:v>
                </c:pt>
              </c:numCache>
            </c:numRef>
          </c:val>
          <c:extLst>
            <c:ext xmlns:c16="http://schemas.microsoft.com/office/drawing/2014/chart" uri="{C3380CC4-5D6E-409C-BE32-E72D297353CC}">
              <c16:uniqueId val="{00000000-966C-4570-A58D-4110D453B7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62.5</c:v>
                </c:pt>
              </c:numCache>
            </c:numRef>
          </c:val>
          <c:smooth val="0"/>
          <c:extLst>
            <c:ext xmlns:c16="http://schemas.microsoft.com/office/drawing/2014/chart" uri="{C3380CC4-5D6E-409C-BE32-E72D297353CC}">
              <c16:uniqueId val="{00000001-966C-4570-A58D-4110D453B7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670C-4A17-9D9B-684247173A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269.33</c:v>
                </c:pt>
              </c:numCache>
            </c:numRef>
          </c:val>
          <c:smooth val="0"/>
          <c:extLst>
            <c:ext xmlns:c16="http://schemas.microsoft.com/office/drawing/2014/chart" uri="{C3380CC4-5D6E-409C-BE32-E72D297353CC}">
              <c16:uniqueId val="{00000001-670C-4A17-9D9B-684247173A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志賀町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20023</v>
      </c>
      <c r="AM8" s="51"/>
      <c r="AN8" s="51"/>
      <c r="AO8" s="51"/>
      <c r="AP8" s="51"/>
      <c r="AQ8" s="51"/>
      <c r="AR8" s="51"/>
      <c r="AS8" s="51"/>
      <c r="AT8" s="46">
        <f>データ!T6</f>
        <v>246.76</v>
      </c>
      <c r="AU8" s="46"/>
      <c r="AV8" s="46"/>
      <c r="AW8" s="46"/>
      <c r="AX8" s="46"/>
      <c r="AY8" s="46"/>
      <c r="AZ8" s="46"/>
      <c r="BA8" s="46"/>
      <c r="BB8" s="46">
        <f>データ!U6</f>
        <v>81.14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-1.52</v>
      </c>
      <c r="J10" s="46"/>
      <c r="K10" s="46"/>
      <c r="L10" s="46"/>
      <c r="M10" s="46"/>
      <c r="N10" s="46"/>
      <c r="O10" s="46"/>
      <c r="P10" s="46">
        <f>データ!P6</f>
        <v>5.0199999999999996</v>
      </c>
      <c r="Q10" s="46"/>
      <c r="R10" s="46"/>
      <c r="S10" s="46"/>
      <c r="T10" s="46"/>
      <c r="U10" s="46"/>
      <c r="V10" s="46"/>
      <c r="W10" s="46">
        <f>データ!Q6</f>
        <v>100</v>
      </c>
      <c r="X10" s="46"/>
      <c r="Y10" s="46"/>
      <c r="Z10" s="46"/>
      <c r="AA10" s="46"/>
      <c r="AB10" s="46"/>
      <c r="AC10" s="46"/>
      <c r="AD10" s="51">
        <f>データ!R6</f>
        <v>1320</v>
      </c>
      <c r="AE10" s="51"/>
      <c r="AF10" s="51"/>
      <c r="AG10" s="51"/>
      <c r="AH10" s="51"/>
      <c r="AI10" s="51"/>
      <c r="AJ10" s="51"/>
      <c r="AK10" s="2"/>
      <c r="AL10" s="51">
        <f>データ!V6</f>
        <v>997</v>
      </c>
      <c r="AM10" s="51"/>
      <c r="AN10" s="51"/>
      <c r="AO10" s="51"/>
      <c r="AP10" s="51"/>
      <c r="AQ10" s="51"/>
      <c r="AR10" s="51"/>
      <c r="AS10" s="51"/>
      <c r="AT10" s="46">
        <f>データ!W6</f>
        <v>0.22</v>
      </c>
      <c r="AU10" s="46"/>
      <c r="AV10" s="46"/>
      <c r="AW10" s="46"/>
      <c r="AX10" s="46"/>
      <c r="AY10" s="46"/>
      <c r="AZ10" s="46"/>
      <c r="BA10" s="46"/>
      <c r="BB10" s="46">
        <f>データ!X6</f>
        <v>4531.82</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69"/>
      <c r="BN16" s="69"/>
      <c r="BO16" s="69"/>
      <c r="BP16" s="69"/>
      <c r="BQ16" s="69"/>
      <c r="BR16" s="69"/>
      <c r="BS16" s="69"/>
      <c r="BT16" s="69"/>
      <c r="BU16" s="69"/>
      <c r="BV16" s="69"/>
      <c r="BW16" s="69"/>
      <c r="BX16" s="69"/>
      <c r="BY16" s="69"/>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69"/>
      <c r="BN17" s="69"/>
      <c r="BO17" s="69"/>
      <c r="BP17" s="69"/>
      <c r="BQ17" s="69"/>
      <c r="BR17" s="69"/>
      <c r="BS17" s="69"/>
      <c r="BT17" s="69"/>
      <c r="BU17" s="69"/>
      <c r="BV17" s="69"/>
      <c r="BW17" s="69"/>
      <c r="BX17" s="69"/>
      <c r="BY17" s="69"/>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69"/>
      <c r="BN18" s="69"/>
      <c r="BO18" s="69"/>
      <c r="BP18" s="69"/>
      <c r="BQ18" s="69"/>
      <c r="BR18" s="69"/>
      <c r="BS18" s="69"/>
      <c r="BT18" s="69"/>
      <c r="BU18" s="69"/>
      <c r="BV18" s="69"/>
      <c r="BW18" s="69"/>
      <c r="BX18" s="69"/>
      <c r="BY18" s="69"/>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69"/>
      <c r="BN19" s="69"/>
      <c r="BO19" s="69"/>
      <c r="BP19" s="69"/>
      <c r="BQ19" s="69"/>
      <c r="BR19" s="69"/>
      <c r="BS19" s="69"/>
      <c r="BT19" s="69"/>
      <c r="BU19" s="69"/>
      <c r="BV19" s="69"/>
      <c r="BW19" s="69"/>
      <c r="BX19" s="69"/>
      <c r="BY19" s="69"/>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69"/>
      <c r="BN20" s="69"/>
      <c r="BO20" s="69"/>
      <c r="BP20" s="69"/>
      <c r="BQ20" s="69"/>
      <c r="BR20" s="69"/>
      <c r="BS20" s="69"/>
      <c r="BT20" s="69"/>
      <c r="BU20" s="69"/>
      <c r="BV20" s="69"/>
      <c r="BW20" s="69"/>
      <c r="BX20" s="69"/>
      <c r="BY20" s="69"/>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69"/>
      <c r="BN21" s="69"/>
      <c r="BO21" s="69"/>
      <c r="BP21" s="69"/>
      <c r="BQ21" s="69"/>
      <c r="BR21" s="69"/>
      <c r="BS21" s="69"/>
      <c r="BT21" s="69"/>
      <c r="BU21" s="69"/>
      <c r="BV21" s="69"/>
      <c r="BW21" s="69"/>
      <c r="BX21" s="69"/>
      <c r="BY21" s="69"/>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69"/>
      <c r="BN22" s="69"/>
      <c r="BO22" s="69"/>
      <c r="BP22" s="69"/>
      <c r="BQ22" s="69"/>
      <c r="BR22" s="69"/>
      <c r="BS22" s="69"/>
      <c r="BT22" s="69"/>
      <c r="BU22" s="69"/>
      <c r="BV22" s="69"/>
      <c r="BW22" s="69"/>
      <c r="BX22" s="69"/>
      <c r="BY22" s="69"/>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69"/>
      <c r="BN23" s="69"/>
      <c r="BO23" s="69"/>
      <c r="BP23" s="69"/>
      <c r="BQ23" s="69"/>
      <c r="BR23" s="69"/>
      <c r="BS23" s="69"/>
      <c r="BT23" s="69"/>
      <c r="BU23" s="69"/>
      <c r="BV23" s="69"/>
      <c r="BW23" s="69"/>
      <c r="BX23" s="69"/>
      <c r="BY23" s="69"/>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69"/>
      <c r="BN24" s="69"/>
      <c r="BO24" s="69"/>
      <c r="BP24" s="69"/>
      <c r="BQ24" s="69"/>
      <c r="BR24" s="69"/>
      <c r="BS24" s="69"/>
      <c r="BT24" s="69"/>
      <c r="BU24" s="69"/>
      <c r="BV24" s="69"/>
      <c r="BW24" s="69"/>
      <c r="BX24" s="69"/>
      <c r="BY24" s="69"/>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69"/>
      <c r="BN25" s="69"/>
      <c r="BO25" s="69"/>
      <c r="BP25" s="69"/>
      <c r="BQ25" s="69"/>
      <c r="BR25" s="69"/>
      <c r="BS25" s="69"/>
      <c r="BT25" s="69"/>
      <c r="BU25" s="69"/>
      <c r="BV25" s="69"/>
      <c r="BW25" s="69"/>
      <c r="BX25" s="69"/>
      <c r="BY25" s="69"/>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69"/>
      <c r="BN26" s="69"/>
      <c r="BO26" s="69"/>
      <c r="BP26" s="69"/>
      <c r="BQ26" s="69"/>
      <c r="BR26" s="69"/>
      <c r="BS26" s="69"/>
      <c r="BT26" s="69"/>
      <c r="BU26" s="69"/>
      <c r="BV26" s="69"/>
      <c r="BW26" s="69"/>
      <c r="BX26" s="69"/>
      <c r="BY26" s="69"/>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69"/>
      <c r="BN27" s="69"/>
      <c r="BO27" s="69"/>
      <c r="BP27" s="69"/>
      <c r="BQ27" s="69"/>
      <c r="BR27" s="69"/>
      <c r="BS27" s="69"/>
      <c r="BT27" s="69"/>
      <c r="BU27" s="69"/>
      <c r="BV27" s="69"/>
      <c r="BW27" s="69"/>
      <c r="BX27" s="69"/>
      <c r="BY27" s="69"/>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69"/>
      <c r="BN28" s="69"/>
      <c r="BO28" s="69"/>
      <c r="BP28" s="69"/>
      <c r="BQ28" s="69"/>
      <c r="BR28" s="69"/>
      <c r="BS28" s="69"/>
      <c r="BT28" s="69"/>
      <c r="BU28" s="69"/>
      <c r="BV28" s="69"/>
      <c r="BW28" s="69"/>
      <c r="BX28" s="69"/>
      <c r="BY28" s="69"/>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69"/>
      <c r="BN29" s="69"/>
      <c r="BO29" s="69"/>
      <c r="BP29" s="69"/>
      <c r="BQ29" s="69"/>
      <c r="BR29" s="69"/>
      <c r="BS29" s="69"/>
      <c r="BT29" s="69"/>
      <c r="BU29" s="69"/>
      <c r="BV29" s="69"/>
      <c r="BW29" s="69"/>
      <c r="BX29" s="69"/>
      <c r="BY29" s="69"/>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69"/>
      <c r="BN30" s="69"/>
      <c r="BO30" s="69"/>
      <c r="BP30" s="69"/>
      <c r="BQ30" s="69"/>
      <c r="BR30" s="69"/>
      <c r="BS30" s="69"/>
      <c r="BT30" s="69"/>
      <c r="BU30" s="69"/>
      <c r="BV30" s="69"/>
      <c r="BW30" s="69"/>
      <c r="BX30" s="69"/>
      <c r="BY30" s="69"/>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69"/>
      <c r="BN31" s="69"/>
      <c r="BO31" s="69"/>
      <c r="BP31" s="69"/>
      <c r="BQ31" s="69"/>
      <c r="BR31" s="69"/>
      <c r="BS31" s="69"/>
      <c r="BT31" s="69"/>
      <c r="BU31" s="69"/>
      <c r="BV31" s="69"/>
      <c r="BW31" s="69"/>
      <c r="BX31" s="69"/>
      <c r="BY31" s="69"/>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69"/>
      <c r="BN32" s="69"/>
      <c r="BO32" s="69"/>
      <c r="BP32" s="69"/>
      <c r="BQ32" s="69"/>
      <c r="BR32" s="69"/>
      <c r="BS32" s="69"/>
      <c r="BT32" s="69"/>
      <c r="BU32" s="69"/>
      <c r="BV32" s="69"/>
      <c r="BW32" s="69"/>
      <c r="BX32" s="69"/>
      <c r="BY32" s="69"/>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69"/>
      <c r="BN33" s="69"/>
      <c r="BO33" s="69"/>
      <c r="BP33" s="69"/>
      <c r="BQ33" s="69"/>
      <c r="BR33" s="69"/>
      <c r="BS33" s="69"/>
      <c r="BT33" s="69"/>
      <c r="BU33" s="69"/>
      <c r="BV33" s="69"/>
      <c r="BW33" s="69"/>
      <c r="BX33" s="69"/>
      <c r="BY33" s="69"/>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69"/>
      <c r="BN34" s="69"/>
      <c r="BO34" s="69"/>
      <c r="BP34" s="69"/>
      <c r="BQ34" s="69"/>
      <c r="BR34" s="69"/>
      <c r="BS34" s="69"/>
      <c r="BT34" s="69"/>
      <c r="BU34" s="69"/>
      <c r="BV34" s="69"/>
      <c r="BW34" s="69"/>
      <c r="BX34" s="69"/>
      <c r="BY34" s="69"/>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69"/>
      <c r="BN35" s="69"/>
      <c r="BO35" s="69"/>
      <c r="BP35" s="69"/>
      <c r="BQ35" s="69"/>
      <c r="BR35" s="69"/>
      <c r="BS35" s="69"/>
      <c r="BT35" s="69"/>
      <c r="BU35" s="69"/>
      <c r="BV35" s="69"/>
      <c r="BW35" s="69"/>
      <c r="BX35" s="69"/>
      <c r="BY35" s="69"/>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69"/>
      <c r="BN36" s="69"/>
      <c r="BO36" s="69"/>
      <c r="BP36" s="69"/>
      <c r="BQ36" s="69"/>
      <c r="BR36" s="69"/>
      <c r="BS36" s="69"/>
      <c r="BT36" s="69"/>
      <c r="BU36" s="69"/>
      <c r="BV36" s="69"/>
      <c r="BW36" s="69"/>
      <c r="BX36" s="69"/>
      <c r="BY36" s="69"/>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69"/>
      <c r="BN37" s="69"/>
      <c r="BO37" s="69"/>
      <c r="BP37" s="69"/>
      <c r="BQ37" s="69"/>
      <c r="BR37" s="69"/>
      <c r="BS37" s="69"/>
      <c r="BT37" s="69"/>
      <c r="BU37" s="69"/>
      <c r="BV37" s="69"/>
      <c r="BW37" s="69"/>
      <c r="BX37" s="69"/>
      <c r="BY37" s="69"/>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69"/>
      <c r="BN38" s="69"/>
      <c r="BO38" s="69"/>
      <c r="BP38" s="69"/>
      <c r="BQ38" s="69"/>
      <c r="BR38" s="69"/>
      <c r="BS38" s="69"/>
      <c r="BT38" s="69"/>
      <c r="BU38" s="69"/>
      <c r="BV38" s="69"/>
      <c r="BW38" s="69"/>
      <c r="BX38" s="69"/>
      <c r="BY38" s="69"/>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69"/>
      <c r="BN39" s="69"/>
      <c r="BO39" s="69"/>
      <c r="BP39" s="69"/>
      <c r="BQ39" s="69"/>
      <c r="BR39" s="69"/>
      <c r="BS39" s="69"/>
      <c r="BT39" s="69"/>
      <c r="BU39" s="69"/>
      <c r="BV39" s="69"/>
      <c r="BW39" s="69"/>
      <c r="BX39" s="69"/>
      <c r="BY39" s="69"/>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69"/>
      <c r="BN40" s="69"/>
      <c r="BO40" s="69"/>
      <c r="BP40" s="69"/>
      <c r="BQ40" s="69"/>
      <c r="BR40" s="69"/>
      <c r="BS40" s="69"/>
      <c r="BT40" s="69"/>
      <c r="BU40" s="69"/>
      <c r="BV40" s="69"/>
      <c r="BW40" s="69"/>
      <c r="BX40" s="69"/>
      <c r="BY40" s="69"/>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69"/>
      <c r="BN41" s="69"/>
      <c r="BO41" s="69"/>
      <c r="BP41" s="69"/>
      <c r="BQ41" s="69"/>
      <c r="BR41" s="69"/>
      <c r="BS41" s="69"/>
      <c r="BT41" s="69"/>
      <c r="BU41" s="69"/>
      <c r="BV41" s="69"/>
      <c r="BW41" s="69"/>
      <c r="BX41" s="69"/>
      <c r="BY41" s="69"/>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69"/>
      <c r="BN42" s="69"/>
      <c r="BO42" s="69"/>
      <c r="BP42" s="69"/>
      <c r="BQ42" s="69"/>
      <c r="BR42" s="69"/>
      <c r="BS42" s="69"/>
      <c r="BT42" s="69"/>
      <c r="BU42" s="69"/>
      <c r="BV42" s="69"/>
      <c r="BW42" s="69"/>
      <c r="BX42" s="69"/>
      <c r="BY42" s="69"/>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69"/>
      <c r="BN43" s="69"/>
      <c r="BO43" s="69"/>
      <c r="BP43" s="69"/>
      <c r="BQ43" s="69"/>
      <c r="BR43" s="69"/>
      <c r="BS43" s="69"/>
      <c r="BT43" s="69"/>
      <c r="BU43" s="69"/>
      <c r="BV43" s="69"/>
      <c r="BW43" s="69"/>
      <c r="BX43" s="69"/>
      <c r="BY43" s="69"/>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69"/>
      <c r="BN66" s="69"/>
      <c r="BO66" s="69"/>
      <c r="BP66" s="69"/>
      <c r="BQ66" s="69"/>
      <c r="BR66" s="69"/>
      <c r="BS66" s="69"/>
      <c r="BT66" s="69"/>
      <c r="BU66" s="69"/>
      <c r="BV66" s="69"/>
      <c r="BW66" s="69"/>
      <c r="BX66" s="69"/>
      <c r="BY66" s="69"/>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69"/>
      <c r="BN67" s="69"/>
      <c r="BO67" s="69"/>
      <c r="BP67" s="69"/>
      <c r="BQ67" s="69"/>
      <c r="BR67" s="69"/>
      <c r="BS67" s="69"/>
      <c r="BT67" s="69"/>
      <c r="BU67" s="69"/>
      <c r="BV67" s="69"/>
      <c r="BW67" s="69"/>
      <c r="BX67" s="69"/>
      <c r="BY67" s="69"/>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69"/>
      <c r="BN68" s="69"/>
      <c r="BO68" s="69"/>
      <c r="BP68" s="69"/>
      <c r="BQ68" s="69"/>
      <c r="BR68" s="69"/>
      <c r="BS68" s="69"/>
      <c r="BT68" s="69"/>
      <c r="BU68" s="69"/>
      <c r="BV68" s="69"/>
      <c r="BW68" s="69"/>
      <c r="BX68" s="69"/>
      <c r="BY68" s="69"/>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69"/>
      <c r="BN69" s="69"/>
      <c r="BO69" s="69"/>
      <c r="BP69" s="69"/>
      <c r="BQ69" s="69"/>
      <c r="BR69" s="69"/>
      <c r="BS69" s="69"/>
      <c r="BT69" s="69"/>
      <c r="BU69" s="69"/>
      <c r="BV69" s="69"/>
      <c r="BW69" s="69"/>
      <c r="BX69" s="69"/>
      <c r="BY69" s="69"/>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69"/>
      <c r="BN70" s="69"/>
      <c r="BO70" s="69"/>
      <c r="BP70" s="69"/>
      <c r="BQ70" s="69"/>
      <c r="BR70" s="69"/>
      <c r="BS70" s="69"/>
      <c r="BT70" s="69"/>
      <c r="BU70" s="69"/>
      <c r="BV70" s="69"/>
      <c r="BW70" s="69"/>
      <c r="BX70" s="69"/>
      <c r="BY70" s="69"/>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69"/>
      <c r="BN71" s="69"/>
      <c r="BO71" s="69"/>
      <c r="BP71" s="69"/>
      <c r="BQ71" s="69"/>
      <c r="BR71" s="69"/>
      <c r="BS71" s="69"/>
      <c r="BT71" s="69"/>
      <c r="BU71" s="69"/>
      <c r="BV71" s="69"/>
      <c r="BW71" s="69"/>
      <c r="BX71" s="69"/>
      <c r="BY71" s="69"/>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69"/>
      <c r="BN72" s="69"/>
      <c r="BO72" s="69"/>
      <c r="BP72" s="69"/>
      <c r="BQ72" s="69"/>
      <c r="BR72" s="69"/>
      <c r="BS72" s="69"/>
      <c r="BT72" s="69"/>
      <c r="BU72" s="69"/>
      <c r="BV72" s="69"/>
      <c r="BW72" s="69"/>
      <c r="BX72" s="69"/>
      <c r="BY72" s="69"/>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69"/>
      <c r="BN73" s="69"/>
      <c r="BO73" s="69"/>
      <c r="BP73" s="69"/>
      <c r="BQ73" s="69"/>
      <c r="BR73" s="69"/>
      <c r="BS73" s="69"/>
      <c r="BT73" s="69"/>
      <c r="BU73" s="69"/>
      <c r="BV73" s="69"/>
      <c r="BW73" s="69"/>
      <c r="BX73" s="69"/>
      <c r="BY73" s="69"/>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69"/>
      <c r="BN74" s="69"/>
      <c r="BO74" s="69"/>
      <c r="BP74" s="69"/>
      <c r="BQ74" s="69"/>
      <c r="BR74" s="69"/>
      <c r="BS74" s="69"/>
      <c r="BT74" s="69"/>
      <c r="BU74" s="69"/>
      <c r="BV74" s="69"/>
      <c r="BW74" s="69"/>
      <c r="BX74" s="69"/>
      <c r="BY74" s="69"/>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69"/>
      <c r="BN75" s="69"/>
      <c r="BO75" s="69"/>
      <c r="BP75" s="69"/>
      <c r="BQ75" s="69"/>
      <c r="BR75" s="69"/>
      <c r="BS75" s="69"/>
      <c r="BT75" s="69"/>
      <c r="BU75" s="69"/>
      <c r="BV75" s="69"/>
      <c r="BW75" s="69"/>
      <c r="BX75" s="69"/>
      <c r="BY75" s="69"/>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69"/>
      <c r="BN76" s="69"/>
      <c r="BO76" s="69"/>
      <c r="BP76" s="69"/>
      <c r="BQ76" s="69"/>
      <c r="BR76" s="69"/>
      <c r="BS76" s="69"/>
      <c r="BT76" s="69"/>
      <c r="BU76" s="69"/>
      <c r="BV76" s="69"/>
      <c r="BW76" s="69"/>
      <c r="BX76" s="69"/>
      <c r="BY76" s="69"/>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69"/>
      <c r="BN77" s="69"/>
      <c r="BO77" s="69"/>
      <c r="BP77" s="69"/>
      <c r="BQ77" s="69"/>
      <c r="BR77" s="69"/>
      <c r="BS77" s="69"/>
      <c r="BT77" s="69"/>
      <c r="BU77" s="69"/>
      <c r="BV77" s="69"/>
      <c r="BW77" s="69"/>
      <c r="BX77" s="69"/>
      <c r="BY77" s="69"/>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69"/>
      <c r="BN78" s="69"/>
      <c r="BO78" s="69"/>
      <c r="BP78" s="69"/>
      <c r="BQ78" s="69"/>
      <c r="BR78" s="69"/>
      <c r="BS78" s="69"/>
      <c r="BT78" s="69"/>
      <c r="BU78" s="69"/>
      <c r="BV78" s="69"/>
      <c r="BW78" s="69"/>
      <c r="BX78" s="69"/>
      <c r="BY78" s="69"/>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69"/>
      <c r="BN79" s="69"/>
      <c r="BO79" s="69"/>
      <c r="BP79" s="69"/>
      <c r="BQ79" s="69"/>
      <c r="BR79" s="69"/>
      <c r="BS79" s="69"/>
      <c r="BT79" s="69"/>
      <c r="BU79" s="69"/>
      <c r="BV79" s="69"/>
      <c r="BW79" s="69"/>
      <c r="BX79" s="69"/>
      <c r="BY79" s="69"/>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69"/>
      <c r="BN80" s="69"/>
      <c r="BO80" s="69"/>
      <c r="BP80" s="69"/>
      <c r="BQ80" s="69"/>
      <c r="BR80" s="69"/>
      <c r="BS80" s="69"/>
      <c r="BT80" s="69"/>
      <c r="BU80" s="69"/>
      <c r="BV80" s="69"/>
      <c r="BW80" s="69"/>
      <c r="BX80" s="69"/>
      <c r="BY80" s="69"/>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69"/>
      <c r="BN81" s="69"/>
      <c r="BO81" s="69"/>
      <c r="BP81" s="69"/>
      <c r="BQ81" s="69"/>
      <c r="BR81" s="69"/>
      <c r="BS81" s="69"/>
      <c r="BT81" s="69"/>
      <c r="BU81" s="69"/>
      <c r="BV81" s="69"/>
      <c r="BW81" s="69"/>
      <c r="BX81" s="69"/>
      <c r="BY81" s="69"/>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eMr48UQRjxNt3nA3GOseSzBsooBhVkIfh61fSC+/HNIIK29Q583XVbvW4RgFMh66853VVZDX05sdrV+TvnknPQ==" saltValue="fXr58eKh/SPfSsgSVdVC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173843</v>
      </c>
      <c r="D6" s="33">
        <f t="shared" si="3"/>
        <v>46</v>
      </c>
      <c r="E6" s="33">
        <f t="shared" si="3"/>
        <v>18</v>
      </c>
      <c r="F6" s="33">
        <f t="shared" si="3"/>
        <v>0</v>
      </c>
      <c r="G6" s="33">
        <f t="shared" si="3"/>
        <v>0</v>
      </c>
      <c r="H6" s="33" t="str">
        <f t="shared" si="3"/>
        <v>石川県　志賀町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-1.52</v>
      </c>
      <c r="P6" s="34">
        <f t="shared" si="3"/>
        <v>5.0199999999999996</v>
      </c>
      <c r="Q6" s="34">
        <f t="shared" si="3"/>
        <v>100</v>
      </c>
      <c r="R6" s="34">
        <f t="shared" si="3"/>
        <v>1320</v>
      </c>
      <c r="S6" s="34">
        <f t="shared" si="3"/>
        <v>20023</v>
      </c>
      <c r="T6" s="34">
        <f t="shared" si="3"/>
        <v>246.76</v>
      </c>
      <c r="U6" s="34">
        <f t="shared" si="3"/>
        <v>81.14</v>
      </c>
      <c r="V6" s="34">
        <f t="shared" si="3"/>
        <v>997</v>
      </c>
      <c r="W6" s="34">
        <f t="shared" si="3"/>
        <v>0.22</v>
      </c>
      <c r="X6" s="34">
        <f t="shared" si="3"/>
        <v>4531.82</v>
      </c>
      <c r="Y6" s="35" t="str">
        <f>IF(Y7="",NA(),Y7)</f>
        <v>-</v>
      </c>
      <c r="Z6" s="35" t="str">
        <f t="shared" ref="Z6:AH6" si="4">IF(Z7="",NA(),Z7)</f>
        <v>-</v>
      </c>
      <c r="AA6" s="35" t="str">
        <f t="shared" si="4"/>
        <v>-</v>
      </c>
      <c r="AB6" s="35" t="str">
        <f t="shared" si="4"/>
        <v>-</v>
      </c>
      <c r="AC6" s="35">
        <f t="shared" si="4"/>
        <v>100.21</v>
      </c>
      <c r="AD6" s="35" t="str">
        <f t="shared" si="4"/>
        <v>-</v>
      </c>
      <c r="AE6" s="35" t="str">
        <f t="shared" si="4"/>
        <v>-</v>
      </c>
      <c r="AF6" s="35" t="str">
        <f t="shared" si="4"/>
        <v>-</v>
      </c>
      <c r="AG6" s="35" t="str">
        <f t="shared" si="4"/>
        <v>-</v>
      </c>
      <c r="AH6" s="35">
        <f t="shared" si="4"/>
        <v>96.05</v>
      </c>
      <c r="AI6" s="34" t="str">
        <f>IF(AI7="","",IF(AI7="-","【-】","【"&amp;SUBSTITUTE(TEXT(AI7,"#,##0.00"),"-","△")&amp;"】"))</f>
        <v>【95.06】</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123.82</v>
      </c>
      <c r="AT6" s="34" t="str">
        <f>IF(AT7="","",IF(AT7="-","【-】","【"&amp;SUBSTITUTE(TEXT(AT7,"#,##0.00"),"-","△")&amp;"】"))</f>
        <v>【144.21】</v>
      </c>
      <c r="AU6" s="35" t="str">
        <f>IF(AU7="",NA(),AU7)</f>
        <v>-</v>
      </c>
      <c r="AV6" s="35" t="str">
        <f t="shared" ref="AV6:BD6" si="6">IF(AV7="",NA(),AV7)</f>
        <v>-</v>
      </c>
      <c r="AW6" s="35" t="str">
        <f t="shared" si="6"/>
        <v>-</v>
      </c>
      <c r="AX6" s="35" t="str">
        <f t="shared" si="6"/>
        <v>-</v>
      </c>
      <c r="AY6" s="35">
        <f t="shared" si="6"/>
        <v>29.52</v>
      </c>
      <c r="AZ6" s="35" t="str">
        <f t="shared" si="6"/>
        <v>-</v>
      </c>
      <c r="BA6" s="35" t="str">
        <f t="shared" si="6"/>
        <v>-</v>
      </c>
      <c r="BB6" s="35" t="str">
        <f t="shared" si="6"/>
        <v>-</v>
      </c>
      <c r="BC6" s="35" t="str">
        <f t="shared" si="6"/>
        <v>-</v>
      </c>
      <c r="BD6" s="35">
        <f t="shared" si="6"/>
        <v>89.72</v>
      </c>
      <c r="BE6" s="34" t="str">
        <f>IF(BE7="","",IF(BE7="-","【-】","【"&amp;SUBSTITUTE(TEXT(BE7,"#,##0.00"),"-","△")&amp;"】"))</f>
        <v>【103.18】</v>
      </c>
      <c r="BF6" s="35" t="str">
        <f>IF(BF7="",NA(),BF7)</f>
        <v>-</v>
      </c>
      <c r="BG6" s="35" t="str">
        <f t="shared" ref="BG6:BO6" si="7">IF(BG7="",NA(),BG7)</f>
        <v>-</v>
      </c>
      <c r="BH6" s="35" t="str">
        <f t="shared" si="7"/>
        <v>-</v>
      </c>
      <c r="BI6" s="35" t="str">
        <f t="shared" si="7"/>
        <v>-</v>
      </c>
      <c r="BJ6" s="35">
        <f t="shared" si="7"/>
        <v>2112.98</v>
      </c>
      <c r="BK6" s="35" t="str">
        <f t="shared" si="7"/>
        <v>-</v>
      </c>
      <c r="BL6" s="35" t="str">
        <f t="shared" si="7"/>
        <v>-</v>
      </c>
      <c r="BM6" s="35" t="str">
        <f t="shared" si="7"/>
        <v>-</v>
      </c>
      <c r="BN6" s="35" t="str">
        <f t="shared" si="7"/>
        <v>-</v>
      </c>
      <c r="BO6" s="35">
        <f t="shared" si="7"/>
        <v>270.57</v>
      </c>
      <c r="BP6" s="34" t="str">
        <f>IF(BP7="","",IF(BP7="-","【-】","【"&amp;SUBSTITUTE(TEXT(BP7,"#,##0.00"),"-","△")&amp;"】"))</f>
        <v>【307.23】</v>
      </c>
      <c r="BQ6" s="35" t="str">
        <f>IF(BQ7="",NA(),BQ7)</f>
        <v>-</v>
      </c>
      <c r="BR6" s="35" t="str">
        <f t="shared" ref="BR6:BZ6" si="8">IF(BR7="",NA(),BR7)</f>
        <v>-</v>
      </c>
      <c r="BS6" s="35" t="str">
        <f t="shared" si="8"/>
        <v>-</v>
      </c>
      <c r="BT6" s="35" t="str">
        <f t="shared" si="8"/>
        <v>-</v>
      </c>
      <c r="BU6" s="35">
        <f t="shared" si="8"/>
        <v>35.119999999999997</v>
      </c>
      <c r="BV6" s="35" t="str">
        <f t="shared" si="8"/>
        <v>-</v>
      </c>
      <c r="BW6" s="35" t="str">
        <f t="shared" si="8"/>
        <v>-</v>
      </c>
      <c r="BX6" s="35" t="str">
        <f t="shared" si="8"/>
        <v>-</v>
      </c>
      <c r="BY6" s="35" t="str">
        <f t="shared" si="8"/>
        <v>-</v>
      </c>
      <c r="BZ6" s="35">
        <f t="shared" si="8"/>
        <v>62.5</v>
      </c>
      <c r="CA6" s="34" t="str">
        <f>IF(CA7="","",IF(CA7="-","【-】","【"&amp;SUBSTITUTE(TEXT(CA7,"#,##0.00"),"-","△")&amp;"】"))</f>
        <v>【59.98】</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269.33</v>
      </c>
      <c r="CL6" s="34" t="str">
        <f>IF(CL7="","",IF(CL7="-","【-】","【"&amp;SUBSTITUTE(TEXT(CL7,"#,##0.00"),"-","△")&amp;"】"))</f>
        <v>【272.98】</v>
      </c>
      <c r="CM6" s="35" t="str">
        <f>IF(CM7="",NA(),CM7)</f>
        <v>-</v>
      </c>
      <c r="CN6" s="35" t="str">
        <f t="shared" ref="CN6:CV6" si="10">IF(CN7="",NA(),CN7)</f>
        <v>-</v>
      </c>
      <c r="CO6" s="35" t="str">
        <f t="shared" si="10"/>
        <v>-</v>
      </c>
      <c r="CP6" s="35" t="str">
        <f t="shared" si="10"/>
        <v>-</v>
      </c>
      <c r="CQ6" s="35">
        <f t="shared" si="10"/>
        <v>61.4</v>
      </c>
      <c r="CR6" s="35" t="str">
        <f t="shared" si="10"/>
        <v>-</v>
      </c>
      <c r="CS6" s="35" t="str">
        <f t="shared" si="10"/>
        <v>-</v>
      </c>
      <c r="CT6" s="35" t="str">
        <f t="shared" si="10"/>
        <v>-</v>
      </c>
      <c r="CU6" s="35" t="str">
        <f t="shared" si="10"/>
        <v>-</v>
      </c>
      <c r="CV6" s="35">
        <f t="shared" si="10"/>
        <v>59.64</v>
      </c>
      <c r="CW6" s="34" t="str">
        <f>IF(CW7="","",IF(CW7="-","【-】","【"&amp;SUBSTITUTE(TEXT(CW7,"#,##0.00"),"-","△")&amp;"】"))</f>
        <v>【58.71】</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90.63</v>
      </c>
      <c r="DH6" s="34" t="str">
        <f>IF(DH7="","",IF(DH7="-","【-】","【"&amp;SUBSTITUTE(TEXT(DH7,"#,##0.00"),"-","△")&amp;"】"))</f>
        <v>【79.51】</v>
      </c>
      <c r="DI6" s="35" t="str">
        <f>IF(DI7="",NA(),DI7)</f>
        <v>-</v>
      </c>
      <c r="DJ6" s="35" t="str">
        <f t="shared" ref="DJ6:DR6" si="12">IF(DJ7="",NA(),DJ7)</f>
        <v>-</v>
      </c>
      <c r="DK6" s="35" t="str">
        <f t="shared" si="12"/>
        <v>-</v>
      </c>
      <c r="DL6" s="35" t="str">
        <f t="shared" si="12"/>
        <v>-</v>
      </c>
      <c r="DM6" s="35">
        <f t="shared" si="12"/>
        <v>9.61</v>
      </c>
      <c r="DN6" s="35" t="str">
        <f t="shared" si="12"/>
        <v>-</v>
      </c>
      <c r="DO6" s="35" t="str">
        <f t="shared" si="12"/>
        <v>-</v>
      </c>
      <c r="DP6" s="35" t="str">
        <f t="shared" si="12"/>
        <v>-</v>
      </c>
      <c r="DQ6" s="35" t="str">
        <f t="shared" si="12"/>
        <v>-</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173843</v>
      </c>
      <c r="D7" s="37">
        <v>46</v>
      </c>
      <c r="E7" s="37">
        <v>18</v>
      </c>
      <c r="F7" s="37">
        <v>0</v>
      </c>
      <c r="G7" s="37">
        <v>0</v>
      </c>
      <c r="H7" s="37" t="s">
        <v>96</v>
      </c>
      <c r="I7" s="37" t="s">
        <v>97</v>
      </c>
      <c r="J7" s="37" t="s">
        <v>98</v>
      </c>
      <c r="K7" s="37" t="s">
        <v>99</v>
      </c>
      <c r="L7" s="37" t="s">
        <v>100</v>
      </c>
      <c r="M7" s="37" t="s">
        <v>101</v>
      </c>
      <c r="N7" s="38" t="s">
        <v>102</v>
      </c>
      <c r="O7" s="38">
        <v>-1.52</v>
      </c>
      <c r="P7" s="38">
        <v>5.0199999999999996</v>
      </c>
      <c r="Q7" s="38">
        <v>100</v>
      </c>
      <c r="R7" s="38">
        <v>1320</v>
      </c>
      <c r="S7" s="38">
        <v>20023</v>
      </c>
      <c r="T7" s="38">
        <v>246.76</v>
      </c>
      <c r="U7" s="38">
        <v>81.14</v>
      </c>
      <c r="V7" s="38">
        <v>997</v>
      </c>
      <c r="W7" s="38">
        <v>0.22</v>
      </c>
      <c r="X7" s="38">
        <v>4531.82</v>
      </c>
      <c r="Y7" s="38" t="s">
        <v>102</v>
      </c>
      <c r="Z7" s="38" t="s">
        <v>102</v>
      </c>
      <c r="AA7" s="38" t="s">
        <v>102</v>
      </c>
      <c r="AB7" s="38" t="s">
        <v>102</v>
      </c>
      <c r="AC7" s="38">
        <v>100.21</v>
      </c>
      <c r="AD7" s="38" t="s">
        <v>102</v>
      </c>
      <c r="AE7" s="38" t="s">
        <v>102</v>
      </c>
      <c r="AF7" s="38" t="s">
        <v>102</v>
      </c>
      <c r="AG7" s="38" t="s">
        <v>102</v>
      </c>
      <c r="AH7" s="38">
        <v>96.05</v>
      </c>
      <c r="AI7" s="38">
        <v>95.06</v>
      </c>
      <c r="AJ7" s="38" t="s">
        <v>102</v>
      </c>
      <c r="AK7" s="38" t="s">
        <v>102</v>
      </c>
      <c r="AL7" s="38" t="s">
        <v>102</v>
      </c>
      <c r="AM7" s="38" t="s">
        <v>102</v>
      </c>
      <c r="AN7" s="38">
        <v>0</v>
      </c>
      <c r="AO7" s="38" t="s">
        <v>102</v>
      </c>
      <c r="AP7" s="38" t="s">
        <v>102</v>
      </c>
      <c r="AQ7" s="38" t="s">
        <v>102</v>
      </c>
      <c r="AR7" s="38" t="s">
        <v>102</v>
      </c>
      <c r="AS7" s="38">
        <v>123.82</v>
      </c>
      <c r="AT7" s="38">
        <v>144.21</v>
      </c>
      <c r="AU7" s="38" t="s">
        <v>102</v>
      </c>
      <c r="AV7" s="38" t="s">
        <v>102</v>
      </c>
      <c r="AW7" s="38" t="s">
        <v>102</v>
      </c>
      <c r="AX7" s="38" t="s">
        <v>102</v>
      </c>
      <c r="AY7" s="38">
        <v>29.52</v>
      </c>
      <c r="AZ7" s="38" t="s">
        <v>102</v>
      </c>
      <c r="BA7" s="38" t="s">
        <v>102</v>
      </c>
      <c r="BB7" s="38" t="s">
        <v>102</v>
      </c>
      <c r="BC7" s="38" t="s">
        <v>102</v>
      </c>
      <c r="BD7" s="38">
        <v>89.72</v>
      </c>
      <c r="BE7" s="38">
        <v>103.18</v>
      </c>
      <c r="BF7" s="38" t="s">
        <v>102</v>
      </c>
      <c r="BG7" s="38" t="s">
        <v>102</v>
      </c>
      <c r="BH7" s="38" t="s">
        <v>102</v>
      </c>
      <c r="BI7" s="38" t="s">
        <v>102</v>
      </c>
      <c r="BJ7" s="38">
        <v>2112.98</v>
      </c>
      <c r="BK7" s="38" t="s">
        <v>102</v>
      </c>
      <c r="BL7" s="38" t="s">
        <v>102</v>
      </c>
      <c r="BM7" s="38" t="s">
        <v>102</v>
      </c>
      <c r="BN7" s="38" t="s">
        <v>102</v>
      </c>
      <c r="BO7" s="38">
        <v>270.57</v>
      </c>
      <c r="BP7" s="38">
        <v>307.23</v>
      </c>
      <c r="BQ7" s="38" t="s">
        <v>102</v>
      </c>
      <c r="BR7" s="38" t="s">
        <v>102</v>
      </c>
      <c r="BS7" s="38" t="s">
        <v>102</v>
      </c>
      <c r="BT7" s="38" t="s">
        <v>102</v>
      </c>
      <c r="BU7" s="38">
        <v>35.119999999999997</v>
      </c>
      <c r="BV7" s="38" t="s">
        <v>102</v>
      </c>
      <c r="BW7" s="38" t="s">
        <v>102</v>
      </c>
      <c r="BX7" s="38" t="s">
        <v>102</v>
      </c>
      <c r="BY7" s="38" t="s">
        <v>102</v>
      </c>
      <c r="BZ7" s="38">
        <v>62.5</v>
      </c>
      <c r="CA7" s="38">
        <v>59.98</v>
      </c>
      <c r="CB7" s="38" t="s">
        <v>102</v>
      </c>
      <c r="CC7" s="38" t="s">
        <v>102</v>
      </c>
      <c r="CD7" s="38" t="s">
        <v>102</v>
      </c>
      <c r="CE7" s="38" t="s">
        <v>102</v>
      </c>
      <c r="CF7" s="38">
        <v>150</v>
      </c>
      <c r="CG7" s="38" t="s">
        <v>102</v>
      </c>
      <c r="CH7" s="38" t="s">
        <v>102</v>
      </c>
      <c r="CI7" s="38" t="s">
        <v>102</v>
      </c>
      <c r="CJ7" s="38" t="s">
        <v>102</v>
      </c>
      <c r="CK7" s="38">
        <v>269.33</v>
      </c>
      <c r="CL7" s="38">
        <v>272.98</v>
      </c>
      <c r="CM7" s="38" t="s">
        <v>102</v>
      </c>
      <c r="CN7" s="38" t="s">
        <v>102</v>
      </c>
      <c r="CO7" s="38" t="s">
        <v>102</v>
      </c>
      <c r="CP7" s="38" t="s">
        <v>102</v>
      </c>
      <c r="CQ7" s="38">
        <v>61.4</v>
      </c>
      <c r="CR7" s="38" t="s">
        <v>102</v>
      </c>
      <c r="CS7" s="38" t="s">
        <v>102</v>
      </c>
      <c r="CT7" s="38" t="s">
        <v>102</v>
      </c>
      <c r="CU7" s="38" t="s">
        <v>102</v>
      </c>
      <c r="CV7" s="38">
        <v>59.64</v>
      </c>
      <c r="CW7" s="38">
        <v>58.71</v>
      </c>
      <c r="CX7" s="38" t="s">
        <v>102</v>
      </c>
      <c r="CY7" s="38" t="s">
        <v>102</v>
      </c>
      <c r="CZ7" s="38" t="s">
        <v>102</v>
      </c>
      <c r="DA7" s="38" t="s">
        <v>102</v>
      </c>
      <c r="DB7" s="38">
        <v>100</v>
      </c>
      <c r="DC7" s="38" t="s">
        <v>102</v>
      </c>
      <c r="DD7" s="38" t="s">
        <v>102</v>
      </c>
      <c r="DE7" s="38" t="s">
        <v>102</v>
      </c>
      <c r="DF7" s="38" t="s">
        <v>102</v>
      </c>
      <c r="DG7" s="38">
        <v>90.63</v>
      </c>
      <c r="DH7" s="38">
        <v>79.510000000000005</v>
      </c>
      <c r="DI7" s="38" t="s">
        <v>102</v>
      </c>
      <c r="DJ7" s="38" t="s">
        <v>102</v>
      </c>
      <c r="DK7" s="38" t="s">
        <v>102</v>
      </c>
      <c r="DL7" s="38" t="s">
        <v>102</v>
      </c>
      <c r="DM7" s="38">
        <v>9.61</v>
      </c>
      <c r="DN7" s="38" t="s">
        <v>102</v>
      </c>
      <c r="DO7" s="38" t="s">
        <v>102</v>
      </c>
      <c r="DP7" s="38" t="s">
        <v>102</v>
      </c>
      <c r="DQ7" s="38" t="s">
        <v>102</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2020-12-04T02:39:56Z</dcterms:created>
  <dcterms:modified xsi:type="dcterms:W3CDTF">2021-02-08T06:33:32Z</dcterms:modified>
  <cp:category/>
</cp:coreProperties>
</file>