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dvLLo+0POHRw7yOvw+JtC6X76yS7PcX1qWbxN4LtukljRAm3BuuUJoeUbN47Uqt9ieR4JLvBoHv8dBgy5qsUxw==" workbookSaltValue="OieqS8BUDKi0GM/bvBc/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<sst xmlns="http://schemas.openxmlformats.org/spreadsheetml/2006/main" count="325" uniqueCount="117">
  <si>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</si>
  <si>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</si>
  <si>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</si>
  <si>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</si>
  <si>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</si>
  <si>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</si>
  <si>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</si>
  <si>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</si>
  <si>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</si>
  <si>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</si>
  <si>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</si>
  <si>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</si>
  <si>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</si>
  <si>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</si>
  <si>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</si>
  <si>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</si>
  <si>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</si>
  <si>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</si>
  <si>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</si>
  <si>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</si>
  <si>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</si>
  <si>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</si>
  <si>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</si>
  <si>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</si>
  <si>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</si>
  <si>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</si>
  <si>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</si>
  <si>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</si>
  <si>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</si>
  <si>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</si>
  <si>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</si>
  <si>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</si>
  <si>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</si>
  <si>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</si>
  <si>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</si>
  <si>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</si>
  <si>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</si>
  <si>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</si>
  <si>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</si>
  <si>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</si>
  <si>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</si>
  <si>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</si>
  <si>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</si>
  <si>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</si>
  <si>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</si>
  <si>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</si>
  <si>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</si>
  <si>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</si>
  <si>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</si>
  <si>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</si>
  <si>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</si>
  <si>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</si>
  <si>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</si>
  <si>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</si>
  <si>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</si>
  <si>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</si>
  <si>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</si>
  <si>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</si>
  <si>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</si>
  <si>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</si>
  <si>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</si>
  <si>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</si>
  <si>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</si>
  <si>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</si>
  <si>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</si>
  <si>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</si>
  <si>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</si>
  <si>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</si>
  <si>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</si>
  <si>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</si>
  <si>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</si>
  <si>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</si>
  <si>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</si>
  <si>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</si>
  <si>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</si>
  <si>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</si>
  <si>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</si>
  <si>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</si>
  <si>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</si>
  <si>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</si>
  <si>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</si>
  <si>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</si>
  <si>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</si>
  <si>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</si>
  <si>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</si>
  <si>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</si>
  <si>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</si>
  <si>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</si>
  <si>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</si>
  <si>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</si>
  <si>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</si>
  <si>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</si>
  <si>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</si>
  <si>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</si>
  <si>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</si>
  <si>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</si>
  <si>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</si>
  <si>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</si>
  <si>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</si>
  <si>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</si>
  <si>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</si>
  <si>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</si>
  <si>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</si>
  <si>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</si>
  <si>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</si>
  <si>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</si>
  <si>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</si>
  <si>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</si>
  <si>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</si>
  <si>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</si>
  <si>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</si>
  <si>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</si>
  <si>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</si>
  <si>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</si>
  <si>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現状では耐用年数に近いものはない状況である。</t>
    <rPh sb="1" eb="3">
      <t>ゲンジョウ</t>
    </rPh>
    <phoneticPr fontId="4"/>
  </si>
  <si>
    <t>①経常収支比率
　令和元年度は法適用初年度であり、当該指標は100％となっているが、経常収益には、本来使用料で賄わなければならない基準外繰入金も含まれていることから、今後、基準外繰入金を減少させる必要がある。
③流動比率
　類似団体と比較して高い状況となっており、流動負債の大半を占める企業債の償還金に対する財源は確保している状況となっている。
④企業債残高対事業規模比率
　他事業の認可区域外や中山間地域における小規模整備であることから使用料収入が少なく、類似団体に比べ高い水準になっている。
⑤経費回収率
　当該指標は55.38％と100％を下回っているが、類似団体とほぼ同等の水準となっている。
⑥汚水処理原価
　類似団体と比較して低い状況となっているが、更なる維持管理費の削減による経営改善が必要である。</t>
    <rPh sb="1" eb="3">
      <t>ケイジョウ</t>
    </rPh>
    <rPh sb="3" eb="5">
      <t>シュウシ</t>
    </rPh>
    <rPh sb="5" eb="7">
      <t>ヒリツ</t>
    </rPh>
    <rPh sb="9" eb="11">
      <t>レイワ</t>
    </rPh>
    <rPh sb="11" eb="13">
      <t>ガンネン</t>
    </rPh>
    <rPh sb="13" eb="14">
      <t>ド</t>
    </rPh>
    <rPh sb="15" eb="16">
      <t>ホウ</t>
    </rPh>
    <rPh sb="16" eb="18">
      <t>テキヨウ</t>
    </rPh>
    <rPh sb="18" eb="21">
      <t>ショネンド</t>
    </rPh>
    <rPh sb="25" eb="27">
      <t>トウガイ</t>
    </rPh>
    <rPh sb="27" eb="29">
      <t>シヒョウ</t>
    </rPh>
    <rPh sb="42" eb="44">
      <t>ケイジョウ</t>
    </rPh>
    <rPh sb="44" eb="46">
      <t>シュウエキ</t>
    </rPh>
    <rPh sb="49" eb="51">
      <t>ホンライ</t>
    </rPh>
    <rPh sb="51" eb="54">
      <t>シヨウリョウ</t>
    </rPh>
    <rPh sb="55" eb="56">
      <t>マカナ</t>
    </rPh>
    <rPh sb="65" eb="67">
      <t>キジュン</t>
    </rPh>
    <rPh sb="67" eb="68">
      <t>ガイ</t>
    </rPh>
    <rPh sb="68" eb="70">
      <t>クリイレ</t>
    </rPh>
    <rPh sb="70" eb="71">
      <t>キン</t>
    </rPh>
    <rPh sb="72" eb="73">
      <t>フク</t>
    </rPh>
    <rPh sb="83" eb="85">
      <t>コンゴ</t>
    </rPh>
    <rPh sb="86" eb="88">
      <t>キジュン</t>
    </rPh>
    <rPh sb="88" eb="89">
      <t>ガイ</t>
    </rPh>
    <rPh sb="89" eb="91">
      <t>クリイレ</t>
    </rPh>
    <rPh sb="91" eb="92">
      <t>キン</t>
    </rPh>
    <rPh sb="93" eb="95">
      <t>ゲンショウ</t>
    </rPh>
    <rPh sb="98" eb="100">
      <t>ヒツヨウ</t>
    </rPh>
    <rPh sb="106" eb="108">
      <t>リュウドウ</t>
    </rPh>
    <rPh sb="108" eb="110">
      <t>ヒリツ</t>
    </rPh>
    <rPh sb="112" eb="114">
      <t>ルイジ</t>
    </rPh>
    <rPh sb="114" eb="116">
      <t>ダンタイ</t>
    </rPh>
    <rPh sb="117" eb="119">
      <t>ヒカク</t>
    </rPh>
    <rPh sb="121" eb="122">
      <t>タカ</t>
    </rPh>
    <rPh sb="123" eb="125">
      <t>ジョウキョウ</t>
    </rPh>
    <rPh sb="132" eb="134">
      <t>リュウドウ</t>
    </rPh>
    <rPh sb="134" eb="136">
      <t>フサイ</t>
    </rPh>
    <rPh sb="137" eb="139">
      <t>タイハン</t>
    </rPh>
    <rPh sb="140" eb="141">
      <t>シ</t>
    </rPh>
    <rPh sb="143" eb="145">
      <t>キギョウ</t>
    </rPh>
    <rPh sb="145" eb="146">
      <t>サイ</t>
    </rPh>
    <rPh sb="147" eb="149">
      <t>ショウカン</t>
    </rPh>
    <rPh sb="151" eb="152">
      <t>タイ</t>
    </rPh>
    <rPh sb="154" eb="156">
      <t>ザイゲン</t>
    </rPh>
    <rPh sb="157" eb="159">
      <t>カクホ</t>
    </rPh>
    <rPh sb="163" eb="165">
      <t>ジョウキョウ</t>
    </rPh>
    <rPh sb="174" eb="176">
      <t>キギョウ</t>
    </rPh>
    <rPh sb="176" eb="177">
      <t>サイ</t>
    </rPh>
    <rPh sb="177" eb="179">
      <t>ザンダカ</t>
    </rPh>
    <rPh sb="179" eb="180">
      <t>タイ</t>
    </rPh>
    <rPh sb="180" eb="182">
      <t>ジギョウ</t>
    </rPh>
    <rPh sb="182" eb="184">
      <t>キボ</t>
    </rPh>
    <rPh sb="184" eb="186">
      <t>ヒリツ</t>
    </rPh>
    <rPh sb="188" eb="189">
      <t>タ</t>
    </rPh>
    <rPh sb="189" eb="191">
      <t>ジギョウ</t>
    </rPh>
    <rPh sb="192" eb="194">
      <t>ニンカ</t>
    </rPh>
    <rPh sb="194" eb="197">
      <t>クイキガイ</t>
    </rPh>
    <rPh sb="198" eb="199">
      <t>チュウ</t>
    </rPh>
    <rPh sb="199" eb="201">
      <t>サンカン</t>
    </rPh>
    <rPh sb="201" eb="203">
      <t>チイキ</t>
    </rPh>
    <rPh sb="207" eb="210">
      <t>ショウキボ</t>
    </rPh>
    <rPh sb="210" eb="212">
      <t>セイビ</t>
    </rPh>
    <rPh sb="219" eb="222">
      <t>シヨウリョウ</t>
    </rPh>
    <rPh sb="222" eb="224">
      <t>シュウニュウ</t>
    </rPh>
    <rPh sb="225" eb="226">
      <t>スク</t>
    </rPh>
    <rPh sb="229" eb="231">
      <t>ルイジ</t>
    </rPh>
    <rPh sb="231" eb="233">
      <t>ダンタイ</t>
    </rPh>
    <rPh sb="234" eb="235">
      <t>クラ</t>
    </rPh>
    <rPh sb="236" eb="237">
      <t>タカ</t>
    </rPh>
    <rPh sb="238" eb="240">
      <t>スイジュン</t>
    </rPh>
    <rPh sb="249" eb="251">
      <t>ケイヒ</t>
    </rPh>
    <rPh sb="251" eb="253">
      <t>カイシュウ</t>
    </rPh>
    <rPh sb="253" eb="254">
      <t>リツ</t>
    </rPh>
    <rPh sb="256" eb="258">
      <t>トウガイ</t>
    </rPh>
    <rPh sb="258" eb="260">
      <t>シヒョウ</t>
    </rPh>
    <rPh sb="273" eb="275">
      <t>シタマワ</t>
    </rPh>
    <rPh sb="281" eb="283">
      <t>ルイジ</t>
    </rPh>
    <rPh sb="283" eb="285">
      <t>ダンタイ</t>
    </rPh>
    <rPh sb="288" eb="290">
      <t>ドウトウ</t>
    </rPh>
    <rPh sb="291" eb="293">
      <t>スイジュン</t>
    </rPh>
    <rPh sb="302" eb="304">
      <t>オスイ</t>
    </rPh>
    <rPh sb="304" eb="306">
      <t>ショリ</t>
    </rPh>
    <rPh sb="306" eb="308">
      <t>ゲンカ</t>
    </rPh>
    <rPh sb="319" eb="320">
      <t>ヒク</t>
    </rPh>
    <rPh sb="331" eb="332">
      <t>サラ</t>
    </rPh>
    <rPh sb="334" eb="336">
      <t>イジ</t>
    </rPh>
    <rPh sb="336" eb="339">
      <t>カンリヒ</t>
    </rPh>
    <rPh sb="340" eb="342">
      <t>サクゲン</t>
    </rPh>
    <rPh sb="345" eb="347">
      <t>ケイエイ</t>
    </rPh>
    <rPh sb="347" eb="349">
      <t>カイゼン</t>
    </rPh>
    <rPh sb="350" eb="352">
      <t>ヒツヨウ</t>
    </rPh>
    <phoneticPr fontId="4"/>
  </si>
  <si>
    <t>　これまでの整備事業に係る莫大な企業債残高を抱えていることで、償還金が支出の大部分を占め、経営を圧迫している状況となっている。
　このため、使用料の改定による収益の増収と包括的民間委託の導入などによる維持管理費の縮減に加え、計画的な建設改良事業による減価償却費の縮減を行うことで経営改善を図る。</t>
    <rPh sb="6" eb="8">
      <t>セイビ</t>
    </rPh>
    <rPh sb="8" eb="10">
      <t>ジギョウ</t>
    </rPh>
    <rPh sb="11" eb="12">
      <t>カカ</t>
    </rPh>
    <rPh sb="13" eb="15">
      <t>バクダイ</t>
    </rPh>
    <rPh sb="16" eb="18">
      <t>キギョウ</t>
    </rPh>
    <rPh sb="18" eb="19">
      <t>サイ</t>
    </rPh>
    <rPh sb="19" eb="21">
      <t>ザンダカ</t>
    </rPh>
    <rPh sb="22" eb="23">
      <t>カカ</t>
    </rPh>
    <rPh sb="31" eb="33">
      <t>ショウカン</t>
    </rPh>
    <rPh sb="33" eb="34">
      <t>キン</t>
    </rPh>
    <rPh sb="35" eb="37">
      <t>シシュツ</t>
    </rPh>
    <rPh sb="38" eb="41">
      <t>ダイブブン</t>
    </rPh>
    <rPh sb="42" eb="43">
      <t>シ</t>
    </rPh>
    <rPh sb="45" eb="47">
      <t>ケイエイ</t>
    </rPh>
    <rPh sb="48" eb="50">
      <t>アッパク</t>
    </rPh>
    <rPh sb="54" eb="56">
      <t>ジョウキョウ</t>
    </rPh>
    <rPh sb="79" eb="81">
      <t>シュウエキ</t>
    </rPh>
    <rPh sb="85" eb="88">
      <t>ホウカツテキ</t>
    </rPh>
    <rPh sb="88" eb="90">
      <t>ミンカン</t>
    </rPh>
    <rPh sb="90" eb="92">
      <t>イタク</t>
    </rPh>
    <rPh sb="93" eb="95">
      <t>ドウニュウ</t>
    </rPh>
    <rPh sb="100" eb="102">
      <t>イジ</t>
    </rPh>
    <rPh sb="102" eb="105">
      <t>カンリヒ</t>
    </rPh>
    <rPh sb="106" eb="108">
      <t>シュクゲン</t>
    </rPh>
    <rPh sb="109" eb="110">
      <t>クワ</t>
    </rPh>
    <rPh sb="134" eb="1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</si>
</sst>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19-4959-A4AE-927276F0BC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19-4959-A4AE-927276F0BC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47.06</c:v>
                </c:pt>
              </c:numCache>
            </c:numRef>
          </c:val>
          <c:extLst>
            <c:ext xmlns:c16="http://schemas.microsoft.com/office/drawing/2014/chart" uri="{C3380CC4-5D6E-409C-BE32-E72D297353CC}">
              <c16:uniqueId val="{00000000-3FCB-41D2-8085-CC7C904BA2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47.35</c:v>
                </c:pt>
              </c:numCache>
            </c:numRef>
          </c:val>
          <c:smooth val="0"/>
          <c:extLst>
            <c:ext xmlns:c16="http://schemas.microsoft.com/office/drawing/2014/chart" uri="{C3380CC4-5D6E-409C-BE32-E72D297353CC}">
              <c16:uniqueId val="{00000001-3FCB-41D2-8085-CC7C904BA2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D6D6-44C4-ACD5-FDA49BB061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81.209999999999994</c:v>
                </c:pt>
              </c:numCache>
            </c:numRef>
          </c:val>
          <c:smooth val="0"/>
          <c:extLst>
            <c:ext xmlns:c16="http://schemas.microsoft.com/office/drawing/2014/chart" uri="{C3380CC4-5D6E-409C-BE32-E72D297353CC}">
              <c16:uniqueId val="{00000001-D6D6-44C4-ACD5-FDA49BB061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7D30-45B3-AE08-3F83E3EF43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89.75</c:v>
                </c:pt>
              </c:numCache>
            </c:numRef>
          </c:val>
          <c:smooth val="0"/>
          <c:extLst>
            <c:ext xmlns:c16="http://schemas.microsoft.com/office/drawing/2014/chart" uri="{C3380CC4-5D6E-409C-BE32-E72D297353CC}">
              <c16:uniqueId val="{00000001-7D30-45B3-AE08-3F83E3EF43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6.27</c:v>
                </c:pt>
              </c:numCache>
            </c:numRef>
          </c:val>
          <c:extLst>
            <c:ext xmlns:c16="http://schemas.microsoft.com/office/drawing/2014/chart" uri="{C3380CC4-5D6E-409C-BE32-E72D297353CC}">
              <c16:uniqueId val="{00000000-C099-47E7-95FA-6DFB9DCBF8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C099-47E7-95FA-6DFB9DCBF8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E2-45F7-8EF0-41CC34AA4B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E2-45F7-8EF0-41CC34AA4B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802-49A8-80CD-D0411FE248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249.76</c:v>
                </c:pt>
              </c:numCache>
            </c:numRef>
          </c:val>
          <c:smooth val="0"/>
          <c:extLst>
            <c:ext xmlns:c16="http://schemas.microsoft.com/office/drawing/2014/chart" uri="{C3380CC4-5D6E-409C-BE32-E72D297353CC}">
              <c16:uniqueId val="{00000001-C802-49A8-80CD-D0411FE248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362.66</c:v>
                </c:pt>
              </c:numCache>
            </c:numRef>
          </c:val>
          <c:extLst>
            <c:ext xmlns:c16="http://schemas.microsoft.com/office/drawing/2014/chart" uri="{C3380CC4-5D6E-409C-BE32-E72D297353CC}">
              <c16:uniqueId val="{00000000-5B5D-4655-80EB-E8108B620E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256.37</c:v>
                </c:pt>
              </c:numCache>
            </c:numRef>
          </c:val>
          <c:smooth val="0"/>
          <c:extLst>
            <c:ext xmlns:c16="http://schemas.microsoft.com/office/drawing/2014/chart" uri="{C3380CC4-5D6E-409C-BE32-E72D297353CC}">
              <c16:uniqueId val="{00000001-5B5D-4655-80EB-E8108B620E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1258.82</c:v>
                </c:pt>
              </c:numCache>
            </c:numRef>
          </c:val>
          <c:extLst>
            <c:ext xmlns:c16="http://schemas.microsoft.com/office/drawing/2014/chart" uri="{C3380CC4-5D6E-409C-BE32-E72D297353CC}">
              <c16:uniqueId val="{00000000-04B9-417F-91FF-642A4BE4EF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862.99</c:v>
                </c:pt>
              </c:numCache>
            </c:numRef>
          </c:val>
          <c:smooth val="0"/>
          <c:extLst>
            <c:ext xmlns:c16="http://schemas.microsoft.com/office/drawing/2014/chart" uri="{C3380CC4-5D6E-409C-BE32-E72D297353CC}">
              <c16:uniqueId val="{00000001-04B9-417F-91FF-642A4BE4EF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55.38</c:v>
                </c:pt>
              </c:numCache>
            </c:numRef>
          </c:val>
          <c:extLst>
            <c:ext xmlns:c16="http://schemas.microsoft.com/office/drawing/2014/chart" uri="{C3380CC4-5D6E-409C-BE32-E72D297353CC}">
              <c16:uniqueId val="{00000000-D594-44EB-A73B-7219C688F1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50.06</c:v>
                </c:pt>
              </c:numCache>
            </c:numRef>
          </c:val>
          <c:smooth val="0"/>
          <c:extLst>
            <c:ext xmlns:c16="http://schemas.microsoft.com/office/drawing/2014/chart" uri="{C3380CC4-5D6E-409C-BE32-E72D297353CC}">
              <c16:uniqueId val="{00000001-D594-44EB-A73B-7219C688F1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261.77999999999997</c:v>
                </c:pt>
              </c:numCache>
            </c:numRef>
          </c:val>
          <c:extLst>
            <c:ext xmlns:c16="http://schemas.microsoft.com/office/drawing/2014/chart" uri="{C3380CC4-5D6E-409C-BE32-E72D297353CC}">
              <c16:uniqueId val="{00000000-0D76-440B-93B3-7BF2F978C8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309.22000000000003</c:v>
                </c:pt>
              </c:numCache>
            </c:numRef>
          </c:val>
          <c:smooth val="0"/>
          <c:extLst>
            <c:ext xmlns:c16="http://schemas.microsoft.com/office/drawing/2014/chart" uri="{C3380CC4-5D6E-409C-BE32-E72D297353CC}">
              <c16:uniqueId val="{00000001-0D76-440B-93B3-7BF2F978C8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中能登町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17863</v>
      </c>
      <c r="AM8" s="69"/>
      <c r="AN8" s="69"/>
      <c r="AO8" s="69"/>
      <c r="AP8" s="69"/>
      <c r="AQ8" s="69"/>
      <c r="AR8" s="69"/>
      <c r="AS8" s="69"/>
      <c r="AT8" s="68">
        <f>データ!T6</f>
        <v>89.45</v>
      </c>
      <c r="AU8" s="68"/>
      <c r="AV8" s="68"/>
      <c r="AW8" s="68"/>
      <c r="AX8" s="68"/>
      <c r="AY8" s="68"/>
      <c r="AZ8" s="68"/>
      <c r="BA8" s="68"/>
      <c r="BB8" s="68">
        <f>データ!U6</f>
        <v>199.7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41</v>
      </c>
      <c r="J10" s="68"/>
      <c r="K10" s="68"/>
      <c r="L10" s="68"/>
      <c r="M10" s="68"/>
      <c r="N10" s="68"/>
      <c r="O10" s="68"/>
      <c r="P10" s="68">
        <f>データ!P6</f>
        <v>1.73</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307</v>
      </c>
      <c r="AM10" s="69"/>
      <c r="AN10" s="69"/>
      <c r="AO10" s="69"/>
      <c r="AP10" s="69"/>
      <c r="AQ10" s="69"/>
      <c r="AR10" s="69"/>
      <c r="AS10" s="69"/>
      <c r="AT10" s="68">
        <f>データ!W6</f>
        <v>0.05</v>
      </c>
      <c r="AU10" s="68"/>
      <c r="AV10" s="68"/>
      <c r="AW10" s="68"/>
      <c r="AX10" s="68"/>
      <c r="AY10" s="68"/>
      <c r="AZ10" s="68"/>
      <c r="BA10" s="68"/>
      <c r="BB10" s="68">
        <f>データ!X6</f>
        <v>6140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vk1v7vxmcSHbE3VrGcqU2cah6FTo/9NfnhlrDWB3dFeSDN3mqlk7Eo1AUEwbGhgnmHMsjRI8C5OJTd8QhUnykg==" saltValue="W8UfWDuLxK6YDgFYadRp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174076</v>
      </c>
      <c r="D6" s="33">
        <f t="shared" si="3"/>
        <v>46</v>
      </c>
      <c r="E6" s="33">
        <f t="shared" si="3"/>
        <v>18</v>
      </c>
      <c r="F6" s="33">
        <f t="shared" si="3"/>
        <v>1</v>
      </c>
      <c r="G6" s="33">
        <f t="shared" si="3"/>
        <v>0</v>
      </c>
      <c r="H6" s="33" t="str">
        <f t="shared" si="3"/>
        <v>石川県　中能登町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41</v>
      </c>
      <c r="P6" s="34">
        <f t="shared" si="3"/>
        <v>1.73</v>
      </c>
      <c r="Q6" s="34">
        <f t="shared" si="3"/>
        <v>100</v>
      </c>
      <c r="R6" s="34">
        <f t="shared" si="3"/>
        <v>2750</v>
      </c>
      <c r="S6" s="34">
        <f t="shared" si="3"/>
        <v>17863</v>
      </c>
      <c r="T6" s="34">
        <f t="shared" si="3"/>
        <v>89.45</v>
      </c>
      <c r="U6" s="34">
        <f t="shared" si="3"/>
        <v>199.7</v>
      </c>
      <c r="V6" s="34">
        <f t="shared" si="3"/>
        <v>307</v>
      </c>
      <c r="W6" s="34">
        <f t="shared" si="3"/>
        <v>0.05</v>
      </c>
      <c r="X6" s="34">
        <f t="shared" si="3"/>
        <v>6140</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89.75</v>
      </c>
      <c r="AI6" s="34" t="str">
        <f>IF(AI7="","",IF(AI7="-","【-】","【"&amp;SUBSTITUTE(TEXT(AI7,"#,##0.00"),"-","△")&amp;"】"))</f>
        <v>【92.82】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249.76</v>
      </c>
      <c r="AT6" s="34" t="str">
        <f>IF(AT7="","",IF(AT7="-","【-】","【"&amp;SUBSTITUTE(TEXT(AT7,"#,##0.00"),"-","△")&amp;"】"))</f>
        <v>【200.28】</v>
      </c>
      <c r="AU6" s="35" t="str">
        <f>IF(AU7="",NA(),AU7)</f>
        <v>-</v>
      </c>
      <c r="AV6" s="35" t="str">
        <f t="shared" ref="AV6:BD6" si="6">IF(AV7="",NA(),AV7)</f>
        <v>-</v>
      </c>
      <c r="AW6" s="35" t="str">
        <f t="shared" si="6"/>
        <v>-</v>
      </c>
      <c r="AX6" s="35" t="str">
        <f t="shared" si="6"/>
        <v>-</v>
      </c>
      <c r="AY6" s="35">
        <f t="shared" si="6"/>
        <v>362.66</v>
      </c>
      <c r="AZ6" s="35" t="str">
        <f t="shared" si="6"/>
        <v>-</v>
      </c>
      <c r="BA6" s="35" t="str">
        <f t="shared" si="6"/>
        <v>-</v>
      </c>
      <c r="BB6" s="35" t="str">
        <f t="shared" si="6"/>
        <v>-</v>
      </c>
      <c r="BC6" s="35" t="str">
        <f t="shared" si="6"/>
        <v>-</v>
      </c>
      <c r="BD6" s="35">
        <f t="shared" si="6"/>
        <v>256.37</v>
      </c>
      <c r="BE6" s="34" t="str">
        <f>IF(BE7="","",IF(BE7="-","【-】","【"&amp;SUBSTITUTE(TEXT(BE7,"#,##0.00"),"-","△")&amp;"】"))</f>
        <v>【254.85】</v>
      </c>
      <c r="BF6" s="35" t="str">
        <f>IF(BF7="",NA(),BF7)</f>
        <v>-</v>
      </c>
      <c r="BG6" s="35" t="str">
        <f t="shared" ref="BG6:BO6" si="7">IF(BG7="",NA(),BG7)</f>
        <v>-</v>
      </c>
      <c r="BH6" s="35" t="str">
        <f t="shared" si="7"/>
        <v>-</v>
      </c>
      <c r="BI6" s="35" t="str">
        <f t="shared" si="7"/>
        <v>-</v>
      </c>
      <c r="BJ6" s="35">
        <f t="shared" si="7"/>
        <v>1258.82</v>
      </c>
      <c r="BK6" s="35" t="str">
        <f t="shared" si="7"/>
        <v>-</v>
      </c>
      <c r="BL6" s="35" t="str">
        <f t="shared" si="7"/>
        <v>-</v>
      </c>
      <c r="BM6" s="35" t="str">
        <f t="shared" si="7"/>
        <v>-</v>
      </c>
      <c r="BN6" s="35" t="str">
        <f t="shared" si="7"/>
        <v>-</v>
      </c>
      <c r="BO6" s="35">
        <f t="shared" si="7"/>
        <v>862.99</v>
      </c>
      <c r="BP6" s="34" t="str">
        <f>IF(BP7="","",IF(BP7="-","【-】","【"&amp;SUBSTITUTE(TEXT(BP7,"#,##0.00"),"-","△")&amp;"】"))</f>
        <v>【862.82】</v>
      </c>
      <c r="BQ6" s="35" t="str">
        <f>IF(BQ7="",NA(),BQ7)</f>
        <v>-</v>
      </c>
      <c r="BR6" s="35" t="str">
        <f t="shared" ref="BR6:BZ6" si="8">IF(BR7="",NA(),BR7)</f>
        <v>-</v>
      </c>
      <c r="BS6" s="35" t="str">
        <f t="shared" si="8"/>
        <v>-</v>
      </c>
      <c r="BT6" s="35" t="str">
        <f t="shared" si="8"/>
        <v>-</v>
      </c>
      <c r="BU6" s="35">
        <f t="shared" si="8"/>
        <v>55.38</v>
      </c>
      <c r="BV6" s="35" t="str">
        <f t="shared" si="8"/>
        <v>-</v>
      </c>
      <c r="BW6" s="35" t="str">
        <f t="shared" si="8"/>
        <v>-</v>
      </c>
      <c r="BX6" s="35" t="str">
        <f t="shared" si="8"/>
        <v>-</v>
      </c>
      <c r="BY6" s="35" t="str">
        <f t="shared" si="8"/>
        <v>-</v>
      </c>
      <c r="BZ6" s="35">
        <f t="shared" si="8"/>
        <v>50.06</v>
      </c>
      <c r="CA6" s="34" t="str">
        <f>IF(CA7="","",IF(CA7="-","【-】","【"&amp;SUBSTITUTE(TEXT(CA7,"#,##0.00"),"-","△")&amp;"】"))</f>
        <v>【49.71】</v>
      </c>
      <c r="CB6" s="35" t="str">
        <f>IF(CB7="",NA(),CB7)</f>
        <v>-</v>
      </c>
      <c r="CC6" s="35" t="str">
        <f t="shared" ref="CC6:CK6" si="9">IF(CC7="",NA(),CC7)</f>
        <v>-</v>
      </c>
      <c r="CD6" s="35" t="str">
        <f t="shared" si="9"/>
        <v>-</v>
      </c>
      <c r="CE6" s="35" t="str">
        <f t="shared" si="9"/>
        <v>-</v>
      </c>
      <c r="CF6" s="35">
        <f t="shared" si="9"/>
        <v>261.77999999999997</v>
      </c>
      <c r="CG6" s="35" t="str">
        <f t="shared" si="9"/>
        <v>-</v>
      </c>
      <c r="CH6" s="35" t="str">
        <f t="shared" si="9"/>
        <v>-</v>
      </c>
      <c r="CI6" s="35" t="str">
        <f t="shared" si="9"/>
        <v>-</v>
      </c>
      <c r="CJ6" s="35" t="str">
        <f t="shared" si="9"/>
        <v>-</v>
      </c>
      <c r="CK6" s="35">
        <f t="shared" si="9"/>
        <v>309.22000000000003</v>
      </c>
      <c r="CL6" s="34" t="str">
        <f>IF(CL7="","",IF(CL7="-","【-】","【"&amp;SUBSTITUTE(TEXT(CL7,"#,##0.00"),"-","△")&amp;"】"))</f>
        <v>【317.18】</v>
      </c>
      <c r="CM6" s="35" t="str">
        <f>IF(CM7="",NA(),CM7)</f>
        <v>-</v>
      </c>
      <c r="CN6" s="35" t="str">
        <f t="shared" ref="CN6:CV6" si="10">IF(CN7="",NA(),CN7)</f>
        <v>-</v>
      </c>
      <c r="CO6" s="35" t="str">
        <f t="shared" si="10"/>
        <v>-</v>
      </c>
      <c r="CP6" s="35" t="str">
        <f t="shared" si="10"/>
        <v>-</v>
      </c>
      <c r="CQ6" s="35">
        <f t="shared" si="10"/>
        <v>47.06</v>
      </c>
      <c r="CR6" s="35" t="str">
        <f t="shared" si="10"/>
        <v>-</v>
      </c>
      <c r="CS6" s="35" t="str">
        <f t="shared" si="10"/>
        <v>-</v>
      </c>
      <c r="CT6" s="35" t="str">
        <f t="shared" si="10"/>
        <v>-</v>
      </c>
      <c r="CU6" s="35" t="str">
        <f t="shared" si="10"/>
        <v>-</v>
      </c>
      <c r="CV6" s="35">
        <f t="shared" si="10"/>
        <v>47.35</v>
      </c>
      <c r="CW6" s="34" t="str">
        <f>IF(CW7="","",IF(CW7="-","【-】","【"&amp;SUBSTITUTE(TEXT(CW7,"#,##0.00"),"-","△")&amp;"】"))</f>
        <v>【47.67】</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81.209999999999994</v>
      </c>
      <c r="DH6" s="34" t="str">
        <f>IF(DH7="","",IF(DH7="-","【-】","【"&amp;SUBSTITUTE(TEXT(DH7,"#,##0.00"),"-","△")&amp;"】"))</f>
        <v>【79.30】</v>
      </c>
      <c r="DI6" s="35" t="str">
        <f>IF(DI7="",NA(),DI7)</f>
        <v>-</v>
      </c>
      <c r="DJ6" s="35" t="str">
        <f t="shared" ref="DJ6:DR6" si="12">IF(DJ7="",NA(),DJ7)</f>
        <v>-</v>
      </c>
      <c r="DK6" s="35" t="str">
        <f t="shared" si="12"/>
        <v>-</v>
      </c>
      <c r="DL6" s="35" t="str">
        <f t="shared" si="12"/>
        <v>-</v>
      </c>
      <c r="DM6" s="35">
        <f t="shared" si="12"/>
        <v>6.27</v>
      </c>
      <c r="DN6" s="35" t="str">
        <f t="shared" si="12"/>
        <v>-</v>
      </c>
      <c r="DO6" s="35" t="str">
        <f t="shared" si="12"/>
        <v>-</v>
      </c>
      <c r="DP6" s="35" t="str">
        <f t="shared" si="12"/>
        <v>-</v>
      </c>
      <c r="DQ6" s="35" t="str">
        <f t="shared" si="12"/>
        <v>-</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174076</v>
      </c>
      <c r="D7" s="37">
        <v>46</v>
      </c>
      <c r="E7" s="37">
        <v>18</v>
      </c>
      <c r="F7" s="37">
        <v>1</v>
      </c>
      <c r="G7" s="37">
        <v>0</v>
      </c>
      <c r="H7" s="37" t="s">
        <v>96</v>
      </c>
      <c r="I7" s="37" t="s">
        <v>97</v>
      </c>
      <c r="J7" s="37" t="s">
        <v>98</v>
      </c>
      <c r="K7" s="37" t="s">
        <v>99</v>
      </c>
      <c r="L7" s="37" t="s">
        <v>100</v>
      </c>
      <c r="M7" s="37" t="s">
        <v>101</v>
      </c>
      <c r="N7" s="38" t="s">
        <v>102</v>
      </c>
      <c r="O7" s="38">
        <v>41</v>
      </c>
      <c r="P7" s="38">
        <v>1.73</v>
      </c>
      <c r="Q7" s="38">
        <v>100</v>
      </c>
      <c r="R7" s="38">
        <v>2750</v>
      </c>
      <c r="S7" s="38">
        <v>17863</v>
      </c>
      <c r="T7" s="38">
        <v>89.45</v>
      </c>
      <c r="U7" s="38">
        <v>199.7</v>
      </c>
      <c r="V7" s="38">
        <v>307</v>
      </c>
      <c r="W7" s="38">
        <v>0.05</v>
      </c>
      <c r="X7" s="38">
        <v>6140</v>
      </c>
      <c r="Y7" s="38" t="s">
        <v>102</v>
      </c>
      <c r="Z7" s="38" t="s">
        <v>102</v>
      </c>
      <c r="AA7" s="38" t="s">
        <v>102</v>
      </c>
      <c r="AB7" s="38" t="s">
        <v>102</v>
      </c>
      <c r="AC7" s="38">
        <v>100</v>
      </c>
      <c r="AD7" s="38" t="s">
        <v>102</v>
      </c>
      <c r="AE7" s="38" t="s">
        <v>102</v>
      </c>
      <c r="AF7" s="38" t="s">
        <v>102</v>
      </c>
      <c r="AG7" s="38" t="s">
        <v>102</v>
      </c>
      <c r="AH7" s="38">
        <v>89.75</v>
      </c>
      <c r="AI7" s="38">
        <v>92.82</v>
      </c>
      <c r="AJ7" s="38" t="s">
        <v>102</v>
      </c>
      <c r="AK7" s="38" t="s">
        <v>102</v>
      </c>
      <c r="AL7" s="38" t="s">
        <v>102</v>
      </c>
      <c r="AM7" s="38" t="s">
        <v>102</v>
      </c>
      <c r="AN7" s="38">
        <v>0</v>
      </c>
      <c r="AO7" s="38" t="s">
        <v>102</v>
      </c>
      <c r="AP7" s="38" t="s">
        <v>102</v>
      </c>
      <c r="AQ7" s="38" t="s">
        <v>102</v>
      </c>
      <c r="AR7" s="38" t="s">
        <v>102</v>
      </c>
      <c r="AS7" s="38">
        <v>249.76</v>
      </c>
      <c r="AT7" s="38">
        <v>200.28</v>
      </c>
      <c r="AU7" s="38" t="s">
        <v>102</v>
      </c>
      <c r="AV7" s="38" t="s">
        <v>102</v>
      </c>
      <c r="AW7" s="38" t="s">
        <v>102</v>
      </c>
      <c r="AX7" s="38" t="s">
        <v>102</v>
      </c>
      <c r="AY7" s="38">
        <v>362.66</v>
      </c>
      <c r="AZ7" s="38" t="s">
        <v>102</v>
      </c>
      <c r="BA7" s="38" t="s">
        <v>102</v>
      </c>
      <c r="BB7" s="38" t="s">
        <v>102</v>
      </c>
      <c r="BC7" s="38" t="s">
        <v>102</v>
      </c>
      <c r="BD7" s="38">
        <v>256.37</v>
      </c>
      <c r="BE7" s="38">
        <v>254.85</v>
      </c>
      <c r="BF7" s="38" t="s">
        <v>102</v>
      </c>
      <c r="BG7" s="38" t="s">
        <v>102</v>
      </c>
      <c r="BH7" s="38" t="s">
        <v>102</v>
      </c>
      <c r="BI7" s="38" t="s">
        <v>102</v>
      </c>
      <c r="BJ7" s="38">
        <v>1258.82</v>
      </c>
      <c r="BK7" s="38" t="s">
        <v>102</v>
      </c>
      <c r="BL7" s="38" t="s">
        <v>102</v>
      </c>
      <c r="BM7" s="38" t="s">
        <v>102</v>
      </c>
      <c r="BN7" s="38" t="s">
        <v>102</v>
      </c>
      <c r="BO7" s="38">
        <v>862.99</v>
      </c>
      <c r="BP7" s="38">
        <v>862.82</v>
      </c>
      <c r="BQ7" s="38" t="s">
        <v>102</v>
      </c>
      <c r="BR7" s="38" t="s">
        <v>102</v>
      </c>
      <c r="BS7" s="38" t="s">
        <v>102</v>
      </c>
      <c r="BT7" s="38" t="s">
        <v>102</v>
      </c>
      <c r="BU7" s="38">
        <v>55.38</v>
      </c>
      <c r="BV7" s="38" t="s">
        <v>102</v>
      </c>
      <c r="BW7" s="38" t="s">
        <v>102</v>
      </c>
      <c r="BX7" s="38" t="s">
        <v>102</v>
      </c>
      <c r="BY7" s="38" t="s">
        <v>102</v>
      </c>
      <c r="BZ7" s="38">
        <v>50.06</v>
      </c>
      <c r="CA7" s="38">
        <v>49.71</v>
      </c>
      <c r="CB7" s="38" t="s">
        <v>102</v>
      </c>
      <c r="CC7" s="38" t="s">
        <v>102</v>
      </c>
      <c r="CD7" s="38" t="s">
        <v>102</v>
      </c>
      <c r="CE7" s="38" t="s">
        <v>102</v>
      </c>
      <c r="CF7" s="38">
        <v>261.77999999999997</v>
      </c>
      <c r="CG7" s="38" t="s">
        <v>102</v>
      </c>
      <c r="CH7" s="38" t="s">
        <v>102</v>
      </c>
      <c r="CI7" s="38" t="s">
        <v>102</v>
      </c>
      <c r="CJ7" s="38" t="s">
        <v>102</v>
      </c>
      <c r="CK7" s="38">
        <v>309.22000000000003</v>
      </c>
      <c r="CL7" s="38">
        <v>317.18</v>
      </c>
      <c r="CM7" s="38" t="s">
        <v>102</v>
      </c>
      <c r="CN7" s="38" t="s">
        <v>102</v>
      </c>
      <c r="CO7" s="38" t="s">
        <v>102</v>
      </c>
      <c r="CP7" s="38" t="s">
        <v>102</v>
      </c>
      <c r="CQ7" s="38">
        <v>47.06</v>
      </c>
      <c r="CR7" s="38" t="s">
        <v>102</v>
      </c>
      <c r="CS7" s="38" t="s">
        <v>102</v>
      </c>
      <c r="CT7" s="38" t="s">
        <v>102</v>
      </c>
      <c r="CU7" s="38" t="s">
        <v>102</v>
      </c>
      <c r="CV7" s="38">
        <v>47.35</v>
      </c>
      <c r="CW7" s="38">
        <v>47.67</v>
      </c>
      <c r="CX7" s="38" t="s">
        <v>102</v>
      </c>
      <c r="CY7" s="38" t="s">
        <v>102</v>
      </c>
      <c r="CZ7" s="38" t="s">
        <v>102</v>
      </c>
      <c r="DA7" s="38" t="s">
        <v>102</v>
      </c>
      <c r="DB7" s="38">
        <v>100</v>
      </c>
      <c r="DC7" s="38" t="s">
        <v>102</v>
      </c>
      <c r="DD7" s="38" t="s">
        <v>102</v>
      </c>
      <c r="DE7" s="38" t="s">
        <v>102</v>
      </c>
      <c r="DF7" s="38" t="s">
        <v>102</v>
      </c>
      <c r="DG7" s="38">
        <v>81.209999999999994</v>
      </c>
      <c r="DH7" s="38">
        <v>79.3</v>
      </c>
      <c r="DI7" s="38" t="s">
        <v>102</v>
      </c>
      <c r="DJ7" s="38" t="s">
        <v>102</v>
      </c>
      <c r="DK7" s="38" t="s">
        <v>102</v>
      </c>
      <c r="DL7" s="38" t="s">
        <v>102</v>
      </c>
      <c r="DM7" s="38">
        <v>6.27</v>
      </c>
      <c r="DN7" s="38" t="s">
        <v>102</v>
      </c>
      <c r="DO7" s="38" t="s">
        <v>102</v>
      </c>
      <c r="DP7" s="38" t="s">
        <v>102</v>
      </c>
      <c r="DQ7" s="38" t="s">
        <v>102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2021-02-03T04:14:59Z</cp:lastPrinted>
  <dcterms:created xsi:type="dcterms:W3CDTF">2020-12-04T02:40:41Z</dcterms:created>
  <dcterms:modified xsi:type="dcterms:W3CDTF">2021-02-05T08:21:09Z</dcterms:modified>
  <cp:category/>
</cp:coreProperties>
</file>