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8 穴水町\"/>
    </mc:Choice>
  </mc:AlternateContent>
  <workbookProtection workbookAlgorithmName="SHA-512" workbookHashValue="aS2nUkBS5svX2dhvAjjm+CeyRQ12LKiXCRFhDWUmVR/U9IEJA9+7uSibi+PhPnnl8FqBfiL65FvzA7DwmicgBQ==" workbookSaltValue="/i2A8z2YSnkYEnCHqPSz4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<sst xmlns="http://schemas.openxmlformats.org/spreadsheetml/2006/main" count="228" uniqueCount="112">
  <si>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</si>
  <si>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</si>
  <si>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</si>
  <si>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</si>
  <si>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</si>
  <si>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</si>
  <si>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</si>
  <si>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</si>
  <si>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</si>
  <si>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</si>
  <si>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</si>
  <si>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</si>
  <si>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</si>
  <si>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</si>
  <si>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</si>
  <si>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</si>
  <si>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</si>
  <si>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</si>
  <si>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</si>
  <si>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</si>
  <si>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</si>
  <si>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</si>
  <si>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</si>
  <si>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</si>
  <si>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</si>
  <si>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</si>
  <si>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</si>
  <si>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</si>
  <si>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</si>
  <si>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</si>
  <si>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</si>
  <si>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</si>
  <si>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</si>
  <si>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</si>
  <si>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</si>
  <si>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</si>
  <si>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</si>
  <si>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</si>
  <si>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</si>
  <si>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</si>
  <si>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</si>
  <si>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</si>
  <si>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</si>
  <si>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</si>
  <si>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</si>
  <si>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</si>
  <si>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</si>
  <si>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</si>
  <si>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</si>
  <si>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</si>
  <si>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</si>
  <si>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</si>
  <si>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</si>
  <si>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</si>
  <si>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</si>
  <si>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</si>
  <si>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</si>
  <si>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</si>
  <si>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</si>
  <si>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</si>
  <si>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</si>
  <si>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</si>
  <si>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</si>
  <si>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</si>
  <si>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</si>
  <si>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</si>
  <si>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</si>
  <si>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</si>
  <si>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</si>
  <si>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</si>
  <si>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</si>
  <si>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</si>
  <si>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</si>
  <si>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</si>
  <si>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</si>
  <si>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</si>
  <si>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</si>
  <si>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</si>
  <si>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</si>
  <si>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</si>
  <si>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</si>
  <si>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</si>
  <si>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</si>
  <si>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</si>
  <si>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</si>
  <si>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</si>
  <si>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</si>
  <si>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</si>
  <si>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</si>
  <si>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</si>
  <si>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</si>
  <si>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</si>
  <si>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</si>
  <si>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</si>
  <si>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穴水町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</si>
  <si>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</si>
  <si>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</si>
  <si>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</si>
  <si>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</si>
  <si>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</si>
  <si>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</si>
  <si>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</si>
  <si>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</si>
  <si>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</si>
  <si>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</si>
  <si>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</si>
  <si>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</si>
  <si>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</si>
  <si>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</si>
  <si>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①有形固定資産減価償却率は、類似団体平均値を上回っており、施設全体の老朽化が課題である。
②管路経年化率は、類似団体平均値を下回っており、老朽管路の割合が少ない状況である。</t>
    <rPh sb="69" eb="71">
      <t>ロウキュウ</t>
    </rPh>
    <rPh sb="71" eb="73">
      <t>カンロ</t>
    </rPh>
    <rPh sb="74" eb="76">
      <t>ワリアイ</t>
    </rPh>
    <rPh sb="77" eb="78">
      <t>スク</t>
    </rPh>
    <rPh sb="80" eb="82">
      <t>ジョウキョウ</t>
    </rPh>
    <phoneticPr fontId="1"/>
  </si>
  <si>
    <r>
      <t>①経常収支比率は、100%を上回っており、概ね経営状況は良好である。
②累積欠損金は発生していない。
③流動比率は、100％を上回っており、債務に対して支払能力がある。
④企業債の残高割合は、類似団体平均値を下回っているが、将来における返済負担に留意して企業債規模を設定する必要がある。
⑤料金回収率は、類似団体平均値を上回っているが、更なる経費削減等に努める必要がある。
⑥給水原価は、類似団体平均値を上回っているため、維持管理費の削減に努める必要がある。
⑦施設利用率は、類似団体平均値を下回っている。今後も水需要の減少が見込まれるため、</t>
    </r>
    <r>
      <rPr>
        <sz val="11"/>
        <color theme="1"/>
        <rFont val="ＭＳ ゴシック"/>
        <family val="3"/>
        <charset val="128"/>
      </rPr>
      <t>施</t>
    </r>
    <r>
      <rPr>
        <sz val="11"/>
        <color theme="1"/>
        <rFont val="ＭＳ ゴシック"/>
        <family val="3"/>
        <charset val="128"/>
      </rPr>
      <t xml:space="preserve">設の統廃合やダウンサイジングでの更新を行う必要がある。
⑧有収率は、類似団体平均値を上回っており、配管状況は良好である。今後も計画的な修繕および更新により維持して行く必要がある。
</t>
    </r>
    <rPh sb="1" eb="3">
      <t>ケイジョウ</t>
    </rPh>
    <rPh sb="104" eb="105">
      <t>シタ</t>
    </rPh>
    <rPh sb="168" eb="169">
      <t>サラ</t>
    </rPh>
    <rPh sb="353" eb="354">
      <t>イ</t>
    </rPh>
    <phoneticPr fontId="1"/>
  </si>
  <si>
    <t>　経営状況は、経常収支比率が100％を上回っており良好であるが、施設の維持管理や老朽化した施設の更新事業に要する経費の増加等、運営上、厳しい状況にあります。今後は、水需要の減少による給水収益の低下、施設の老朽化に伴う修繕費の増加、更新に伴う減価償却費の増加等を見込んでいます。適正な資産維持費を勘案の上、適正な料金水準の確保に努めていく必要があります。</t>
    <rPh sb="19" eb="21">
      <t>ウワマワ</t>
    </rPh>
    <rPh sb="32" eb="3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</si>
</sst>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81-47EA-9DB6-DCEB2A25B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3281-47EA-9DB6-DCEB2A25B7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c:v>
                </c:pt>
                <c:pt idx="1">
                  <c:v>39.74</c:v>
                </c:pt>
                <c:pt idx="2">
                  <c:v>40.409999999999997</c:v>
                </c:pt>
                <c:pt idx="3">
                  <c:v>39.659999999999997</c:v>
                </c:pt>
                <c:pt idx="4">
                  <c:v>37.67</c:v>
                </c:pt>
              </c:numCache>
            </c:numRef>
          </c:val>
          <c:extLst>
            <c:ext xmlns:c16="http://schemas.microsoft.com/office/drawing/2014/chart" uri="{C3380CC4-5D6E-409C-BE32-E72D297353CC}">
              <c16:uniqueId val="{00000000-0151-4609-8B05-0FF2998A8C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0151-4609-8B05-0FF2998A8C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95.14</c:v>
                </c:pt>
                <c:pt idx="1">
                  <c:v>93.03</c:v>
                </c:pt>
                <c:pt idx="2">
                  <c:v>90.01</c:v>
                </c:pt>
                <c:pt idx="3">
                  <c:v>92.29</c:v>
                </c:pt>
                <c:pt idx="4">
                  <c:v>92.7</c:v>
                </c:pt>
              </c:numCache>
            </c:numRef>
          </c:val>
          <c:extLst>
            <c:ext xmlns:c16="http://schemas.microsoft.com/office/drawing/2014/chart" uri="{C3380CC4-5D6E-409C-BE32-E72D297353CC}">
              <c16:uniqueId val="{00000000-2D0B-483F-BD1C-7B7AC1CF9B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2D0B-483F-BD1C-7B7AC1CF9B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116.34</c:v>
                </c:pt>
                <c:pt idx="1">
                  <c:v>115.26</c:v>
                </c:pt>
                <c:pt idx="2">
                  <c:v>116.14</c:v>
                </c:pt>
                <c:pt idx="3">
                  <c:v>126.93</c:v>
                </c:pt>
                <c:pt idx="4">
                  <c:v>124.87</c:v>
                </c:pt>
              </c:numCache>
            </c:numRef>
          </c:val>
          <c:extLst>
            <c:ext xmlns:c16="http://schemas.microsoft.com/office/drawing/2014/chart" uri="{C3380CC4-5D6E-409C-BE32-E72D297353CC}">
              <c16:uniqueId val="{00000000-2BAC-44C0-97B5-22E6697F92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BAC-44C0-97B5-22E6697F92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56.33</c:v>
                </c:pt>
                <c:pt idx="1">
                  <c:v>58.04</c:v>
                </c:pt>
                <c:pt idx="2">
                  <c:v>59.89</c:v>
                </c:pt>
                <c:pt idx="3">
                  <c:v>59.6</c:v>
                </c:pt>
                <c:pt idx="4">
                  <c:v>59.13</c:v>
                </c:pt>
              </c:numCache>
            </c:numRef>
          </c:val>
          <c:extLst>
            <c:ext xmlns:c16="http://schemas.microsoft.com/office/drawing/2014/chart" uri="{C3380CC4-5D6E-409C-BE32-E72D297353CC}">
              <c16:uniqueId val="{00000000-71F1-4472-AE10-0BFC7A47AB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71F1-4472-AE10-0BFC7A47AB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6.07</c:v>
                </c:pt>
                <c:pt idx="1">
                  <c:v>6.18</c:v>
                </c:pt>
                <c:pt idx="2">
                  <c:v>6.18</c:v>
                </c:pt>
                <c:pt idx="3">
                  <c:v>6.24</c:v>
                </c:pt>
                <c:pt idx="4">
                  <c:v>6.02</c:v>
                </c:pt>
              </c:numCache>
            </c:numRef>
          </c:val>
          <c:extLst>
            <c:ext xmlns:c16="http://schemas.microsoft.com/office/drawing/2014/chart" uri="{C3380CC4-5D6E-409C-BE32-E72D297353CC}">
              <c16:uniqueId val="{00000000-9373-456E-AFE5-54704E9657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9373-456E-AFE5-54704E9657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A0-4473-8F01-366E48A616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1EA0-4473-8F01-366E48A616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214.85</c:v>
                </c:pt>
                <c:pt idx="1">
                  <c:v>254.77</c:v>
                </c:pt>
                <c:pt idx="2">
                  <c:v>281.99</c:v>
                </c:pt>
                <c:pt idx="3">
                  <c:v>313.76</c:v>
                </c:pt>
                <c:pt idx="4">
                  <c:v>292.19</c:v>
                </c:pt>
              </c:numCache>
            </c:numRef>
          </c:val>
          <c:extLst>
            <c:ext xmlns:c16="http://schemas.microsoft.com/office/drawing/2014/chart" uri="{C3380CC4-5D6E-409C-BE32-E72D297353CC}">
              <c16:uniqueId val="{00000000-2E9A-48B8-831F-26281A4FA2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2E9A-48B8-831F-26281A4FA2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610.41999999999996</c:v>
                </c:pt>
                <c:pt idx="1">
                  <c:v>562.21</c:v>
                </c:pt>
                <c:pt idx="2">
                  <c:v>526.48</c:v>
                </c:pt>
                <c:pt idx="3">
                  <c:v>494.32</c:v>
                </c:pt>
                <c:pt idx="4">
                  <c:v>494.16</c:v>
                </c:pt>
              </c:numCache>
            </c:numRef>
          </c:val>
          <c:extLst>
            <c:ext xmlns:c16="http://schemas.microsoft.com/office/drawing/2014/chart" uri="{C3380CC4-5D6E-409C-BE32-E72D297353CC}">
              <c16:uniqueId val="{00000000-7459-48AC-AD09-02ADF32AF3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7459-48AC-AD09-02ADF32AF3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93.15</c:v>
                </c:pt>
                <c:pt idx="1">
                  <c:v>97.78</c:v>
                </c:pt>
                <c:pt idx="2">
                  <c:v>97.9</c:v>
                </c:pt>
                <c:pt idx="3">
                  <c:v>105.41</c:v>
                </c:pt>
                <c:pt idx="4">
                  <c:v>102.26</c:v>
                </c:pt>
              </c:numCache>
            </c:numRef>
          </c:val>
          <c:extLst>
            <c:ext xmlns:c16="http://schemas.microsoft.com/office/drawing/2014/chart" uri="{C3380CC4-5D6E-409C-BE32-E72D297353CC}">
              <c16:uniqueId val="{00000000-576A-4DE2-B9A9-978F02C4C6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576A-4DE2-B9A9-978F02C4C6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283.63</c:v>
                </c:pt>
                <c:pt idx="1">
                  <c:v>269.56</c:v>
                </c:pt>
                <c:pt idx="2">
                  <c:v>270.55</c:v>
                </c:pt>
                <c:pt idx="3">
                  <c:v>251.82</c:v>
                </c:pt>
                <c:pt idx="4">
                  <c:v>263.06</c:v>
                </c:pt>
              </c:numCache>
            </c:numRef>
          </c:val>
          <c:extLst>
            <c:ext xmlns:c16="http://schemas.microsoft.com/office/drawing/2014/chart" uri="{C3380CC4-5D6E-409C-BE32-E72D297353CC}">
              <c16:uniqueId val="{00000000-4CE7-46CF-A787-A709254A8D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4CE7-46CF-A787-A709254A8D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穴水町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7</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5">
        <f>データ!$R$6</f>
        <v>8114</v>
      </c>
      <c r="AM8" s="55"/>
      <c r="AN8" s="55"/>
      <c r="AO8" s="55"/>
      <c r="AP8" s="55"/>
      <c r="AQ8" s="55"/>
      <c r="AR8" s="55"/>
      <c r="AS8" s="55"/>
      <c r="AT8" s="56">
        <f>データ!$S$6</f>
        <v>183.21</v>
      </c>
      <c r="AU8" s="57"/>
      <c r="AV8" s="57"/>
      <c r="AW8" s="57"/>
      <c r="AX8" s="57"/>
      <c r="AY8" s="57"/>
      <c r="AZ8" s="57"/>
      <c r="BA8" s="57"/>
      <c r="BB8" s="58">
        <f>データ!$T$6</f>
        <v>44.29</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61" t="s">
        <v>30</v>
      </c>
      <c r="BM9" s="62"/>
      <c r="BN9" s="19" t="s">
        <v>32</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73.3</v>
      </c>
      <c r="J10" s="57"/>
      <c r="K10" s="57"/>
      <c r="L10" s="57"/>
      <c r="M10" s="57"/>
      <c r="N10" s="57"/>
      <c r="O10" s="63"/>
      <c r="P10" s="58">
        <f>データ!$P$6</f>
        <v>78.94</v>
      </c>
      <c r="Q10" s="58"/>
      <c r="R10" s="58"/>
      <c r="S10" s="58"/>
      <c r="T10" s="58"/>
      <c r="U10" s="58"/>
      <c r="V10" s="58"/>
      <c r="W10" s="55">
        <f>データ!$Q$6</f>
        <v>5126</v>
      </c>
      <c r="X10" s="55"/>
      <c r="Y10" s="55"/>
      <c r="Z10" s="55"/>
      <c r="AA10" s="55"/>
      <c r="AB10" s="55"/>
      <c r="AC10" s="55"/>
      <c r="AD10" s="2"/>
      <c r="AE10" s="2"/>
      <c r="AF10" s="2"/>
      <c r="AG10" s="2"/>
      <c r="AH10" s="7"/>
      <c r="AI10" s="7"/>
      <c r="AJ10" s="7"/>
      <c r="AK10" s="7"/>
      <c r="AL10" s="55">
        <f>データ!$U$6</f>
        <v>6309</v>
      </c>
      <c r="AM10" s="55"/>
      <c r="AN10" s="55"/>
      <c r="AO10" s="55"/>
      <c r="AP10" s="55"/>
      <c r="AQ10" s="55"/>
      <c r="AR10" s="55"/>
      <c r="AS10" s="55"/>
      <c r="AT10" s="56">
        <f>データ!$V$6</f>
        <v>44.8</v>
      </c>
      <c r="AU10" s="57"/>
      <c r="AV10" s="57"/>
      <c r="AW10" s="57"/>
      <c r="AX10" s="57"/>
      <c r="AY10" s="57"/>
      <c r="AZ10" s="57"/>
      <c r="BA10" s="57"/>
      <c r="BB10" s="58">
        <f>データ!$W$6</f>
        <v>140.83000000000001</v>
      </c>
      <c r="BC10" s="58"/>
      <c r="BD10" s="58"/>
      <c r="BE10" s="58"/>
      <c r="BF10" s="58"/>
      <c r="BG10" s="58"/>
      <c r="BH10" s="58"/>
      <c r="BI10" s="58"/>
      <c r="BJ10" s="2"/>
      <c r="BK10" s="2"/>
      <c r="BL10" s="64" t="s">
        <v>34</v>
      </c>
      <c r="BM10" s="65"/>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36</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38</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39</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41</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109</v>
      </c>
      <c r="BM47" s="85"/>
      <c r="BN47" s="85"/>
      <c r="BO47" s="85"/>
      <c r="BP47" s="85"/>
      <c r="BQ47" s="85"/>
      <c r="BR47" s="85"/>
      <c r="BS47" s="85"/>
      <c r="BT47" s="85"/>
      <c r="BU47" s="85"/>
      <c r="BV47" s="85"/>
      <c r="BW47" s="85"/>
      <c r="BX47" s="85"/>
      <c r="BY47" s="85"/>
      <c r="BZ47" s="8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4"/>
      <c r="BM48" s="85"/>
      <c r="BN48" s="85"/>
      <c r="BO48" s="85"/>
      <c r="BP48" s="85"/>
      <c r="BQ48" s="85"/>
      <c r="BR48" s="85"/>
      <c r="BS48" s="85"/>
      <c r="BT48" s="85"/>
      <c r="BU48" s="85"/>
      <c r="BV48" s="85"/>
      <c r="BW48" s="85"/>
      <c r="BX48" s="85"/>
      <c r="BY48" s="85"/>
      <c r="BZ48" s="8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4"/>
      <c r="BM49" s="85"/>
      <c r="BN49" s="85"/>
      <c r="BO49" s="85"/>
      <c r="BP49" s="85"/>
      <c r="BQ49" s="85"/>
      <c r="BR49" s="85"/>
      <c r="BS49" s="85"/>
      <c r="BT49" s="85"/>
      <c r="BU49" s="85"/>
      <c r="BV49" s="85"/>
      <c r="BW49" s="85"/>
      <c r="BX49" s="85"/>
      <c r="BY49" s="85"/>
      <c r="BZ49" s="8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4"/>
      <c r="BM50" s="85"/>
      <c r="BN50" s="85"/>
      <c r="BO50" s="85"/>
      <c r="BP50" s="85"/>
      <c r="BQ50" s="85"/>
      <c r="BR50" s="85"/>
      <c r="BS50" s="85"/>
      <c r="BT50" s="85"/>
      <c r="BU50" s="85"/>
      <c r="BV50" s="85"/>
      <c r="BW50" s="85"/>
      <c r="BX50" s="85"/>
      <c r="BY50" s="85"/>
      <c r="BZ50" s="8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4"/>
      <c r="BM51" s="85"/>
      <c r="BN51" s="85"/>
      <c r="BO51" s="85"/>
      <c r="BP51" s="85"/>
      <c r="BQ51" s="85"/>
      <c r="BR51" s="85"/>
      <c r="BS51" s="85"/>
      <c r="BT51" s="85"/>
      <c r="BU51" s="85"/>
      <c r="BV51" s="85"/>
      <c r="BW51" s="85"/>
      <c r="BX51" s="85"/>
      <c r="BY51" s="85"/>
      <c r="BZ51" s="8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4"/>
      <c r="BM52" s="85"/>
      <c r="BN52" s="85"/>
      <c r="BO52" s="85"/>
      <c r="BP52" s="85"/>
      <c r="BQ52" s="85"/>
      <c r="BR52" s="85"/>
      <c r="BS52" s="85"/>
      <c r="BT52" s="85"/>
      <c r="BU52" s="85"/>
      <c r="BV52" s="85"/>
      <c r="BW52" s="85"/>
      <c r="BX52" s="85"/>
      <c r="BY52" s="85"/>
      <c r="BZ52" s="8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4"/>
      <c r="BM53" s="85"/>
      <c r="BN53" s="85"/>
      <c r="BO53" s="85"/>
      <c r="BP53" s="85"/>
      <c r="BQ53" s="85"/>
      <c r="BR53" s="85"/>
      <c r="BS53" s="85"/>
      <c r="BT53" s="85"/>
      <c r="BU53" s="85"/>
      <c r="BV53" s="85"/>
      <c r="BW53" s="85"/>
      <c r="BX53" s="85"/>
      <c r="BY53" s="85"/>
      <c r="BZ53" s="8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4"/>
      <c r="BM54" s="85"/>
      <c r="BN54" s="85"/>
      <c r="BO54" s="85"/>
      <c r="BP54" s="85"/>
      <c r="BQ54" s="85"/>
      <c r="BR54" s="85"/>
      <c r="BS54" s="85"/>
      <c r="BT54" s="85"/>
      <c r="BU54" s="85"/>
      <c r="BV54" s="85"/>
      <c r="BW54" s="85"/>
      <c r="BX54" s="85"/>
      <c r="BY54" s="85"/>
      <c r="BZ54" s="8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4"/>
      <c r="BM55" s="85"/>
      <c r="BN55" s="85"/>
      <c r="BO55" s="85"/>
      <c r="BP55" s="85"/>
      <c r="BQ55" s="85"/>
      <c r="BR55" s="85"/>
      <c r="BS55" s="85"/>
      <c r="BT55" s="85"/>
      <c r="BU55" s="85"/>
      <c r="BV55" s="85"/>
      <c r="BW55" s="85"/>
      <c r="BX55" s="85"/>
      <c r="BY55" s="85"/>
      <c r="BZ55" s="86"/>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4"/>
      <c r="BM56" s="85"/>
      <c r="BN56" s="85"/>
      <c r="BO56" s="85"/>
      <c r="BP56" s="85"/>
      <c r="BQ56" s="85"/>
      <c r="BR56" s="85"/>
      <c r="BS56" s="85"/>
      <c r="BT56" s="85"/>
      <c r="BU56" s="85"/>
      <c r="BV56" s="85"/>
      <c r="BW56" s="85"/>
      <c r="BX56" s="85"/>
      <c r="BY56" s="85"/>
      <c r="BZ56" s="86"/>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4"/>
      <c r="BM57" s="85"/>
      <c r="BN57" s="85"/>
      <c r="BO57" s="85"/>
      <c r="BP57" s="85"/>
      <c r="BQ57" s="85"/>
      <c r="BR57" s="85"/>
      <c r="BS57" s="85"/>
      <c r="BT57" s="85"/>
      <c r="BU57" s="85"/>
      <c r="BV57" s="85"/>
      <c r="BW57" s="85"/>
      <c r="BX57" s="85"/>
      <c r="BY57" s="85"/>
      <c r="BZ57" s="86"/>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4"/>
      <c r="BM58" s="85"/>
      <c r="BN58" s="85"/>
      <c r="BO58" s="85"/>
      <c r="BP58" s="85"/>
      <c r="BQ58" s="85"/>
      <c r="BR58" s="85"/>
      <c r="BS58" s="85"/>
      <c r="BT58" s="85"/>
      <c r="BU58" s="85"/>
      <c r="BV58" s="85"/>
      <c r="BW58" s="85"/>
      <c r="BX58" s="85"/>
      <c r="BY58" s="85"/>
      <c r="BZ58" s="8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4"/>
      <c r="BM59" s="85"/>
      <c r="BN59" s="85"/>
      <c r="BO59" s="85"/>
      <c r="BP59" s="85"/>
      <c r="BQ59" s="85"/>
      <c r="BR59" s="85"/>
      <c r="BS59" s="85"/>
      <c r="BT59" s="85"/>
      <c r="BU59" s="85"/>
      <c r="BV59" s="85"/>
      <c r="BW59" s="85"/>
      <c r="BX59" s="85"/>
      <c r="BY59" s="85"/>
      <c r="BZ59" s="86"/>
    </row>
    <row r="60" spans="1:78" ht="13.5" customHeight="1" x14ac:dyDescent="0.15">
      <c r="A60" s="2"/>
      <c r="B60" s="72" t="s">
        <v>6</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5"/>
      <c r="BN60" s="85"/>
      <c r="BO60" s="85"/>
      <c r="BP60" s="85"/>
      <c r="BQ60" s="85"/>
      <c r="BR60" s="85"/>
      <c r="BS60" s="85"/>
      <c r="BT60" s="85"/>
      <c r="BU60" s="85"/>
      <c r="BV60" s="85"/>
      <c r="BW60" s="85"/>
      <c r="BX60" s="85"/>
      <c r="BY60" s="85"/>
      <c r="BZ60" s="86"/>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5"/>
      <c r="BN61" s="85"/>
      <c r="BO61" s="85"/>
      <c r="BP61" s="85"/>
      <c r="BQ61" s="85"/>
      <c r="BR61" s="85"/>
      <c r="BS61" s="85"/>
      <c r="BT61" s="85"/>
      <c r="BU61" s="85"/>
      <c r="BV61" s="85"/>
      <c r="BW61" s="85"/>
      <c r="BX61" s="85"/>
      <c r="BY61" s="85"/>
      <c r="BZ61" s="8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4"/>
      <c r="BM62" s="85"/>
      <c r="BN62" s="85"/>
      <c r="BO62" s="85"/>
      <c r="BP62" s="85"/>
      <c r="BQ62" s="85"/>
      <c r="BR62" s="85"/>
      <c r="BS62" s="85"/>
      <c r="BT62" s="85"/>
      <c r="BU62" s="85"/>
      <c r="BV62" s="85"/>
      <c r="BW62" s="85"/>
      <c r="BX62" s="85"/>
      <c r="BY62" s="85"/>
      <c r="BZ62" s="8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4"/>
      <c r="BM63" s="85"/>
      <c r="BN63" s="85"/>
      <c r="BO63" s="85"/>
      <c r="BP63" s="85"/>
      <c r="BQ63" s="85"/>
      <c r="BR63" s="85"/>
      <c r="BS63" s="85"/>
      <c r="BT63" s="85"/>
      <c r="BU63" s="85"/>
      <c r="BV63" s="85"/>
      <c r="BW63" s="85"/>
      <c r="BX63" s="85"/>
      <c r="BY63" s="85"/>
      <c r="BZ63" s="8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4" t="s">
        <v>111</v>
      </c>
      <c r="BM66" s="85"/>
      <c r="BN66" s="85"/>
      <c r="BO66" s="85"/>
      <c r="BP66" s="85"/>
      <c r="BQ66" s="85"/>
      <c r="BR66" s="85"/>
      <c r="BS66" s="85"/>
      <c r="BT66" s="85"/>
      <c r="BU66" s="85"/>
      <c r="BV66" s="85"/>
      <c r="BW66" s="85"/>
      <c r="BX66" s="85"/>
      <c r="BY66" s="85"/>
      <c r="BZ66" s="8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4"/>
      <c r="BM67" s="85"/>
      <c r="BN67" s="85"/>
      <c r="BO67" s="85"/>
      <c r="BP67" s="85"/>
      <c r="BQ67" s="85"/>
      <c r="BR67" s="85"/>
      <c r="BS67" s="85"/>
      <c r="BT67" s="85"/>
      <c r="BU67" s="85"/>
      <c r="BV67" s="85"/>
      <c r="BW67" s="85"/>
      <c r="BX67" s="85"/>
      <c r="BY67" s="85"/>
      <c r="BZ67" s="8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4"/>
      <c r="BM68" s="85"/>
      <c r="BN68" s="85"/>
      <c r="BO68" s="85"/>
      <c r="BP68" s="85"/>
      <c r="BQ68" s="85"/>
      <c r="BR68" s="85"/>
      <c r="BS68" s="85"/>
      <c r="BT68" s="85"/>
      <c r="BU68" s="85"/>
      <c r="BV68" s="85"/>
      <c r="BW68" s="85"/>
      <c r="BX68" s="85"/>
      <c r="BY68" s="85"/>
      <c r="BZ68" s="8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4"/>
      <c r="BM69" s="85"/>
      <c r="BN69" s="85"/>
      <c r="BO69" s="85"/>
      <c r="BP69" s="85"/>
      <c r="BQ69" s="85"/>
      <c r="BR69" s="85"/>
      <c r="BS69" s="85"/>
      <c r="BT69" s="85"/>
      <c r="BU69" s="85"/>
      <c r="BV69" s="85"/>
      <c r="BW69" s="85"/>
      <c r="BX69" s="85"/>
      <c r="BY69" s="85"/>
      <c r="BZ69" s="8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4"/>
      <c r="BM70" s="85"/>
      <c r="BN70" s="85"/>
      <c r="BO70" s="85"/>
      <c r="BP70" s="85"/>
      <c r="BQ70" s="85"/>
      <c r="BR70" s="85"/>
      <c r="BS70" s="85"/>
      <c r="BT70" s="85"/>
      <c r="BU70" s="85"/>
      <c r="BV70" s="85"/>
      <c r="BW70" s="85"/>
      <c r="BX70" s="85"/>
      <c r="BY70" s="85"/>
      <c r="BZ70" s="8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4"/>
      <c r="BM71" s="85"/>
      <c r="BN71" s="85"/>
      <c r="BO71" s="85"/>
      <c r="BP71" s="85"/>
      <c r="BQ71" s="85"/>
      <c r="BR71" s="85"/>
      <c r="BS71" s="85"/>
      <c r="BT71" s="85"/>
      <c r="BU71" s="85"/>
      <c r="BV71" s="85"/>
      <c r="BW71" s="85"/>
      <c r="BX71" s="85"/>
      <c r="BY71" s="85"/>
      <c r="BZ71" s="8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4"/>
      <c r="BM72" s="85"/>
      <c r="BN72" s="85"/>
      <c r="BO72" s="85"/>
      <c r="BP72" s="85"/>
      <c r="BQ72" s="85"/>
      <c r="BR72" s="85"/>
      <c r="BS72" s="85"/>
      <c r="BT72" s="85"/>
      <c r="BU72" s="85"/>
      <c r="BV72" s="85"/>
      <c r="BW72" s="85"/>
      <c r="BX72" s="85"/>
      <c r="BY72" s="85"/>
      <c r="BZ72" s="8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4"/>
      <c r="BM73" s="85"/>
      <c r="BN73" s="85"/>
      <c r="BO73" s="85"/>
      <c r="BP73" s="85"/>
      <c r="BQ73" s="85"/>
      <c r="BR73" s="85"/>
      <c r="BS73" s="85"/>
      <c r="BT73" s="85"/>
      <c r="BU73" s="85"/>
      <c r="BV73" s="85"/>
      <c r="BW73" s="85"/>
      <c r="BX73" s="85"/>
      <c r="BY73" s="85"/>
      <c r="BZ73" s="8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4"/>
      <c r="BM74" s="85"/>
      <c r="BN74" s="85"/>
      <c r="BO74" s="85"/>
      <c r="BP74" s="85"/>
      <c r="BQ74" s="85"/>
      <c r="BR74" s="85"/>
      <c r="BS74" s="85"/>
      <c r="BT74" s="85"/>
      <c r="BU74" s="85"/>
      <c r="BV74" s="85"/>
      <c r="BW74" s="85"/>
      <c r="BX74" s="85"/>
      <c r="BY74" s="85"/>
      <c r="BZ74" s="8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4"/>
      <c r="BM75" s="85"/>
      <c r="BN75" s="85"/>
      <c r="BO75" s="85"/>
      <c r="BP75" s="85"/>
      <c r="BQ75" s="85"/>
      <c r="BR75" s="85"/>
      <c r="BS75" s="85"/>
      <c r="BT75" s="85"/>
      <c r="BU75" s="85"/>
      <c r="BV75" s="85"/>
      <c r="BW75" s="85"/>
      <c r="BX75" s="85"/>
      <c r="BY75" s="85"/>
      <c r="BZ75" s="8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4"/>
      <c r="BM76" s="85"/>
      <c r="BN76" s="85"/>
      <c r="BO76" s="85"/>
      <c r="BP76" s="85"/>
      <c r="BQ76" s="85"/>
      <c r="BR76" s="85"/>
      <c r="BS76" s="85"/>
      <c r="BT76" s="85"/>
      <c r="BU76" s="85"/>
      <c r="BV76" s="85"/>
      <c r="BW76" s="85"/>
      <c r="BX76" s="85"/>
      <c r="BY76" s="85"/>
      <c r="BZ76" s="8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4"/>
      <c r="BM77" s="85"/>
      <c r="BN77" s="85"/>
      <c r="BO77" s="85"/>
      <c r="BP77" s="85"/>
      <c r="BQ77" s="85"/>
      <c r="BR77" s="85"/>
      <c r="BS77" s="85"/>
      <c r="BT77" s="85"/>
      <c r="BU77" s="85"/>
      <c r="BV77" s="85"/>
      <c r="BW77" s="85"/>
      <c r="BX77" s="85"/>
      <c r="BY77" s="85"/>
      <c r="BZ77" s="8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4"/>
      <c r="BM78" s="85"/>
      <c r="BN78" s="85"/>
      <c r="BO78" s="85"/>
      <c r="BP78" s="85"/>
      <c r="BQ78" s="85"/>
      <c r="BR78" s="85"/>
      <c r="BS78" s="85"/>
      <c r="BT78" s="85"/>
      <c r="BU78" s="85"/>
      <c r="BV78" s="85"/>
      <c r="BW78" s="85"/>
      <c r="BX78" s="85"/>
      <c r="BY78" s="85"/>
      <c r="BZ78" s="86"/>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4"/>
      <c r="BM79" s="85"/>
      <c r="BN79" s="85"/>
      <c r="BO79" s="85"/>
      <c r="BP79" s="85"/>
      <c r="BQ79" s="85"/>
      <c r="BR79" s="85"/>
      <c r="BS79" s="85"/>
      <c r="BT79" s="85"/>
      <c r="BU79" s="85"/>
      <c r="BV79" s="85"/>
      <c r="BW79" s="85"/>
      <c r="BX79" s="85"/>
      <c r="BY79" s="85"/>
      <c r="BZ79" s="86"/>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4"/>
      <c r="BM81" s="85"/>
      <c r="BN81" s="85"/>
      <c r="BO81" s="85"/>
      <c r="BP81" s="85"/>
      <c r="BQ81" s="85"/>
      <c r="BR81" s="85"/>
      <c r="BS81" s="85"/>
      <c r="BT81" s="85"/>
      <c r="BU81" s="85"/>
      <c r="BV81" s="85"/>
      <c r="BW81" s="85"/>
      <c r="BX81" s="85"/>
      <c r="BY81" s="85"/>
      <c r="BZ81" s="8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6" t="s">
        <v>42</v>
      </c>
      <c r="C84" s="6"/>
      <c r="D84" s="6"/>
      <c r="E84" s="6" t="s">
        <v>44</v>
      </c>
      <c r="F84" s="6" t="s">
        <v>46</v>
      </c>
      <c r="G84" s="6" t="s">
        <v>47</v>
      </c>
      <c r="H84" s="6" t="s">
        <v>40</v>
      </c>
      <c r="I84" s="6" t="s">
        <v>8</v>
      </c>
      <c r="J84" s="6" t="s">
        <v>27</v>
      </c>
      <c r="K84" s="6" t="s">
        <v>48</v>
      </c>
      <c r="L84" s="6" t="s">
        <v>50</v>
      </c>
      <c r="M84" s="6" t="s">
        <v>31</v>
      </c>
      <c r="N84" s="6" t="s">
        <v>52</v>
      </c>
      <c r="O84" s="6" t="s">
        <v>54</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pijGlZW1p/X/Ctu6qI8XwcLvDzg6M1LtA8QW9YRd1hAkC6tQRhrOLuVm4AuMlqxbTnCZTM+6UQqnb69YVLnXEQ==" saltValue="zGAN5Jw63m4g5ioXsBtay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49</v>
      </c>
      <c r="C3" s="31" t="s">
        <v>57</v>
      </c>
      <c r="D3" s="31" t="s">
        <v>58</v>
      </c>
      <c r="E3" s="31" t="s">
        <v>2</v>
      </c>
      <c r="F3" s="31" t="s">
        <v>1</v>
      </c>
      <c r="G3" s="31" t="s">
        <v>23</v>
      </c>
      <c r="H3" s="92" t="s">
        <v>28</v>
      </c>
      <c r="I3" s="93"/>
      <c r="J3" s="93"/>
      <c r="K3" s="93"/>
      <c r="L3" s="93"/>
      <c r="M3" s="93"/>
      <c r="N3" s="93"/>
      <c r="O3" s="93"/>
      <c r="P3" s="93"/>
      <c r="Q3" s="93"/>
      <c r="R3" s="93"/>
      <c r="S3" s="93"/>
      <c r="T3" s="93"/>
      <c r="U3" s="93"/>
      <c r="V3" s="93"/>
      <c r="W3" s="94"/>
      <c r="X3" s="90" t="s">
        <v>53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59</v>
      </c>
      <c r="B4" s="32"/>
      <c r="C4" s="32"/>
      <c r="D4" s="32"/>
      <c r="E4" s="32"/>
      <c r="F4" s="32"/>
      <c r="G4" s="32"/>
      <c r="H4" s="95"/>
      <c r="I4" s="96"/>
      <c r="J4" s="96"/>
      <c r="K4" s="96"/>
      <c r="L4" s="96"/>
      <c r="M4" s="96"/>
      <c r="N4" s="96"/>
      <c r="O4" s="96"/>
      <c r="P4" s="96"/>
      <c r="Q4" s="96"/>
      <c r="R4" s="96"/>
      <c r="S4" s="96"/>
      <c r="T4" s="96"/>
      <c r="U4" s="96"/>
      <c r="V4" s="96"/>
      <c r="W4" s="97"/>
      <c r="X4" s="91" t="s">
        <v>51</v>
      </c>
      <c r="Y4" s="91"/>
      <c r="Z4" s="91"/>
      <c r="AA4" s="91"/>
      <c r="AB4" s="91"/>
      <c r="AC4" s="91"/>
      <c r="AD4" s="91"/>
      <c r="AE4" s="91"/>
      <c r="AF4" s="91"/>
      <c r="AG4" s="91"/>
      <c r="AH4" s="91"/>
      <c r="AI4" s="91" t="s">
        <v>43</v>
      </c>
      <c r="AJ4" s="91"/>
      <c r="AK4" s="91"/>
      <c r="AL4" s="91"/>
      <c r="AM4" s="91"/>
      <c r="AN4" s="91"/>
      <c r="AO4" s="91"/>
      <c r="AP4" s="91"/>
      <c r="AQ4" s="91"/>
      <c r="AR4" s="91"/>
      <c r="AS4" s="91"/>
      <c r="AT4" s="91" t="s">
        <v>37</v>
      </c>
      <c r="AU4" s="91"/>
      <c r="AV4" s="91"/>
      <c r="AW4" s="91"/>
      <c r="AX4" s="91"/>
      <c r="AY4" s="91"/>
      <c r="AZ4" s="91"/>
      <c r="BA4" s="91"/>
      <c r="BB4" s="91"/>
      <c r="BC4" s="91"/>
      <c r="BD4" s="91"/>
      <c r="BE4" s="91" t="s">
        <v>61</v>
      </c>
      <c r="BF4" s="91"/>
      <c r="BG4" s="91"/>
      <c r="BH4" s="91"/>
      <c r="BI4" s="91"/>
      <c r="BJ4" s="91"/>
      <c r="BK4" s="91"/>
      <c r="BL4" s="91"/>
      <c r="BM4" s="91"/>
      <c r="BN4" s="91"/>
      <c r="BO4" s="91"/>
      <c r="BP4" s="91" t="s">
        <v>33</v>
      </c>
      <c r="BQ4" s="91"/>
      <c r="BR4" s="91"/>
      <c r="BS4" s="91"/>
      <c r="BT4" s="91"/>
      <c r="BU4" s="91"/>
      <c r="BV4" s="91"/>
      <c r="BW4" s="91"/>
      <c r="BX4" s="91"/>
      <c r="BY4" s="91"/>
      <c r="BZ4" s="91"/>
      <c r="CA4" s="91" t="s">
        <v>62</v>
      </c>
      <c r="CB4" s="91"/>
      <c r="CC4" s="91"/>
      <c r="CD4" s="91"/>
      <c r="CE4" s="91"/>
      <c r="CF4" s="91"/>
      <c r="CG4" s="91"/>
      <c r="CH4" s="91"/>
      <c r="CI4" s="91"/>
      <c r="CJ4" s="91"/>
      <c r="CK4" s="91"/>
      <c r="CL4" s="91" t="s">
        <v>64</v>
      </c>
      <c r="CM4" s="91"/>
      <c r="CN4" s="91"/>
      <c r="CO4" s="91"/>
      <c r="CP4" s="91"/>
      <c r="CQ4" s="91"/>
      <c r="CR4" s="91"/>
      <c r="CS4" s="91"/>
      <c r="CT4" s="91"/>
      <c r="CU4" s="91"/>
      <c r="CV4" s="91"/>
      <c r="CW4" s="91" t="s">
        <v>65</v>
      </c>
      <c r="CX4" s="91"/>
      <c r="CY4" s="91"/>
      <c r="CZ4" s="91"/>
      <c r="DA4" s="91"/>
      <c r="DB4" s="91"/>
      <c r="DC4" s="91"/>
      <c r="DD4" s="91"/>
      <c r="DE4" s="91"/>
      <c r="DF4" s="91"/>
      <c r="DG4" s="91"/>
      <c r="DH4" s="91" t="s">
        <v>66</v>
      </c>
      <c r="DI4" s="91"/>
      <c r="DJ4" s="91"/>
      <c r="DK4" s="91"/>
      <c r="DL4" s="91"/>
      <c r="DM4" s="91"/>
      <c r="DN4" s="91"/>
      <c r="DO4" s="91"/>
      <c r="DP4" s="91"/>
      <c r="DQ4" s="91"/>
      <c r="DR4" s="91"/>
      <c r="DS4" s="91" t="s">
        <v>60</v>
      </c>
      <c r="DT4" s="91"/>
      <c r="DU4" s="91"/>
      <c r="DV4" s="91"/>
      <c r="DW4" s="91"/>
      <c r="DX4" s="91"/>
      <c r="DY4" s="91"/>
      <c r="DZ4" s="91"/>
      <c r="EA4" s="91"/>
      <c r="EB4" s="91"/>
      <c r="EC4" s="91"/>
      <c r="ED4" s="91" t="s">
        <v>67</v>
      </c>
      <c r="EE4" s="91"/>
      <c r="EF4" s="91"/>
      <c r="EG4" s="91"/>
      <c r="EH4" s="91"/>
      <c r="EI4" s="91"/>
      <c r="EJ4" s="91"/>
      <c r="EK4" s="91"/>
      <c r="EL4" s="91"/>
      <c r="EM4" s="91"/>
      <c r="EN4" s="91"/>
    </row>
    <row r="5" spans="1:144" x14ac:dyDescent="0.15">
      <c r="A5" s="29" t="s">
        <v>26</v>
      </c>
      <c r="B5" s="33"/>
      <c r="C5" s="33"/>
      <c r="D5" s="33"/>
      <c r="E5" s="33"/>
      <c r="F5" s="33"/>
      <c r="G5" s="33"/>
      <c r="H5" s="39" t="s">
        <v>56</v>
      </c>
      <c r="I5" s="39" t="s">
        <v>68</v>
      </c>
      <c r="J5" s="39" t="s">
        <v>69</v>
      </c>
      <c r="K5" s="39" t="s">
        <v>70</v>
      </c>
      <c r="L5" s="39" t="s">
        <v>71</v>
      </c>
      <c r="M5" s="39" t="s">
        <v>3</v>
      </c>
      <c r="N5" s="39" t="s">
        <v>72</v>
      </c>
      <c r="O5" s="39" t="s">
        <v>73</v>
      </c>
      <c r="P5" s="39" t="s">
        <v>74</v>
      </c>
      <c r="Q5" s="39" t="s">
        <v>75</v>
      </c>
      <c r="R5" s="39" t="s">
        <v>76</v>
      </c>
      <c r="S5" s="39" t="s">
        <v>78</v>
      </c>
      <c r="T5" s="39" t="s">
        <v>63</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42</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2019</v>
      </c>
      <c r="C6" s="34">
        <f t="shared" si="1"/>
        <v>174611</v>
      </c>
      <c r="D6" s="34">
        <f t="shared" si="1"/>
        <v>46</v>
      </c>
      <c r="E6" s="34">
        <f t="shared" si="1"/>
        <v>1</v>
      </c>
      <c r="F6" s="34">
        <f t="shared" si="1"/>
        <v>0</v>
      </c>
      <c r="G6" s="34">
        <f t="shared" si="1"/>
        <v>1</v>
      </c>
      <c r="H6" s="34" t="str">
        <f t="shared" si="1"/>
        <v>石川県　穴水町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73.3</v>
      </c>
      <c r="P6" s="40">
        <f t="shared" si="1"/>
        <v>78.94</v>
      </c>
      <c r="Q6" s="40">
        <f t="shared" si="1"/>
        <v>5126</v>
      </c>
      <c r="R6" s="40">
        <f t="shared" si="1"/>
        <v>8114</v>
      </c>
      <c r="S6" s="40">
        <f t="shared" si="1"/>
        <v>183.21</v>
      </c>
      <c r="T6" s="40">
        <f t="shared" si="1"/>
        <v>44.29</v>
      </c>
      <c r="U6" s="40">
        <f t="shared" si="1"/>
        <v>6309</v>
      </c>
      <c r="V6" s="40">
        <f t="shared" si="1"/>
        <v>44.8</v>
      </c>
      <c r="W6" s="40">
        <f t="shared" si="1"/>
        <v>140.83000000000001</v>
      </c>
      <c r="X6" s="42">
        <f t="shared" ref="X6:AG6" si="2">IF(X7="",NA(),X7)</f>
        <v>116.34</v>
      </c>
      <c r="Y6" s="42">
        <f t="shared" si="2"/>
        <v>115.26</v>
      </c>
      <c r="Z6" s="42">
        <f t="shared" si="2"/>
        <v>116.14</v>
      </c>
      <c r="AA6" s="42">
        <f t="shared" si="2"/>
        <v>126.93</v>
      </c>
      <c r="AB6" s="42">
        <f t="shared" si="2"/>
        <v>124.87</v>
      </c>
      <c r="AC6" s="42">
        <f t="shared" si="2"/>
        <v>106.62</v>
      </c>
      <c r="AD6" s="42">
        <f t="shared" si="2"/>
        <v>107.95</v>
      </c>
      <c r="AE6" s="42">
        <f t="shared" si="2"/>
        <v>104.47</v>
      </c>
      <c r="AF6" s="42">
        <f t="shared" si="2"/>
        <v>103.81</v>
      </c>
      <c r="AG6" s="42">
        <f t="shared" si="2"/>
        <v>104.35</v>
      </c>
      <c r="AH6" s="40" t="str">
        <f>IF(AH7="","",IF(AH7="-","【-】","【"&amp;SUBSTITUTE(TEXT(AH7,"#,##0.00"),"-","△")&amp;"】"))</f>
        <v>【112.01】</v>
      </c>
      <c r="AI6" s="40">
        <f t="shared" ref="AI6:AR6" si="3">IF(AI7="",NA(),AI7)</f>
        <v>0</v>
      </c>
      <c r="AJ6" s="40">
        <f t="shared" si="3"/>
        <v>0</v>
      </c>
      <c r="AK6" s="40">
        <f t="shared" si="3"/>
        <v>0</v>
      </c>
      <c r="AL6" s="40">
        <f t="shared" si="3"/>
        <v>0</v>
      </c>
      <c r="AM6" s="40">
        <f t="shared" si="3"/>
        <v>0</v>
      </c>
      <c r="AN6" s="42">
        <f t="shared" si="3"/>
        <v>12.59</v>
      </c>
      <c r="AO6" s="42">
        <f t="shared" si="3"/>
        <v>12.44</v>
      </c>
      <c r="AP6" s="42">
        <f t="shared" si="3"/>
        <v>16.399999999999999</v>
      </c>
      <c r="AQ6" s="42">
        <f t="shared" si="3"/>
        <v>25.66</v>
      </c>
      <c r="AR6" s="42">
        <f t="shared" si="3"/>
        <v>21.69</v>
      </c>
      <c r="AS6" s="40" t="str">
        <f>IF(AS7="","",IF(AS7="-","【-】","【"&amp;SUBSTITUTE(TEXT(AS7,"#,##0.00"),"-","△")&amp;"】"))</f>
        <v>【1.08】</v>
      </c>
      <c r="AT6" s="42">
        <f t="shared" ref="AT6:BC6" si="4">IF(AT7="",NA(),AT7)</f>
        <v>214.85</v>
      </c>
      <c r="AU6" s="42">
        <f t="shared" si="4"/>
        <v>254.77</v>
      </c>
      <c r="AV6" s="42">
        <f t="shared" si="4"/>
        <v>281.99</v>
      </c>
      <c r="AW6" s="42">
        <f t="shared" si="4"/>
        <v>313.76</v>
      </c>
      <c r="AX6" s="42">
        <f t="shared" si="4"/>
        <v>292.19</v>
      </c>
      <c r="AY6" s="42">
        <f t="shared" si="4"/>
        <v>416.14</v>
      </c>
      <c r="AZ6" s="42">
        <f t="shared" si="4"/>
        <v>371.89</v>
      </c>
      <c r="BA6" s="42">
        <f t="shared" si="4"/>
        <v>293.23</v>
      </c>
      <c r="BB6" s="42">
        <f t="shared" si="4"/>
        <v>300.14</v>
      </c>
      <c r="BC6" s="42">
        <f t="shared" si="4"/>
        <v>301.04000000000002</v>
      </c>
      <c r="BD6" s="40" t="str">
        <f>IF(BD7="","",IF(BD7="-","【-】","【"&amp;SUBSTITUTE(TEXT(BD7,"#,##0.00"),"-","△")&amp;"】"))</f>
        <v>【264.97】</v>
      </c>
      <c r="BE6" s="42">
        <f t="shared" ref="BE6:BN6" si="5">IF(BE7="",NA(),BE7)</f>
        <v>610.41999999999996</v>
      </c>
      <c r="BF6" s="42">
        <f t="shared" si="5"/>
        <v>562.21</v>
      </c>
      <c r="BG6" s="42">
        <f t="shared" si="5"/>
        <v>526.48</v>
      </c>
      <c r="BH6" s="42">
        <f t="shared" si="5"/>
        <v>494.32</v>
      </c>
      <c r="BI6" s="42">
        <f t="shared" si="5"/>
        <v>494.16</v>
      </c>
      <c r="BJ6" s="42">
        <f t="shared" si="5"/>
        <v>487.22</v>
      </c>
      <c r="BK6" s="42">
        <f t="shared" si="5"/>
        <v>483.11</v>
      </c>
      <c r="BL6" s="42">
        <f t="shared" si="5"/>
        <v>542.29999999999995</v>
      </c>
      <c r="BM6" s="42">
        <f t="shared" si="5"/>
        <v>566.65</v>
      </c>
      <c r="BN6" s="42">
        <f t="shared" si="5"/>
        <v>551.62</v>
      </c>
      <c r="BO6" s="40" t="str">
        <f>IF(BO7="","",IF(BO7="-","【-】","【"&amp;SUBSTITUTE(TEXT(BO7,"#,##0.00"),"-","△")&amp;"】"))</f>
        <v>【266.61】</v>
      </c>
      <c r="BP6" s="42">
        <f t="shared" ref="BP6:BY6" si="6">IF(BP7="",NA(),BP7)</f>
        <v>93.15</v>
      </c>
      <c r="BQ6" s="42">
        <f t="shared" si="6"/>
        <v>97.78</v>
      </c>
      <c r="BR6" s="42">
        <f t="shared" si="6"/>
        <v>97.9</v>
      </c>
      <c r="BS6" s="42">
        <f t="shared" si="6"/>
        <v>105.41</v>
      </c>
      <c r="BT6" s="42">
        <f t="shared" si="6"/>
        <v>102.26</v>
      </c>
      <c r="BU6" s="42">
        <f t="shared" si="6"/>
        <v>92.76</v>
      </c>
      <c r="BV6" s="42">
        <f t="shared" si="6"/>
        <v>93.28</v>
      </c>
      <c r="BW6" s="42">
        <f t="shared" si="6"/>
        <v>87.51</v>
      </c>
      <c r="BX6" s="42">
        <f t="shared" si="6"/>
        <v>84.77</v>
      </c>
      <c r="BY6" s="42">
        <f t="shared" si="6"/>
        <v>87.11</v>
      </c>
      <c r="BZ6" s="40" t="str">
        <f>IF(BZ7="","",IF(BZ7="-","【-】","【"&amp;SUBSTITUTE(TEXT(BZ7,"#,##0.00"),"-","△")&amp;"】"))</f>
        <v>【103.24】</v>
      </c>
      <c r="CA6" s="42">
        <f t="shared" ref="CA6:CJ6" si="7">IF(CA7="",NA(),CA7)</f>
        <v>283.63</v>
      </c>
      <c r="CB6" s="42">
        <f t="shared" si="7"/>
        <v>269.56</v>
      </c>
      <c r="CC6" s="42">
        <f t="shared" si="7"/>
        <v>270.55</v>
      </c>
      <c r="CD6" s="42">
        <f t="shared" si="7"/>
        <v>251.82</v>
      </c>
      <c r="CE6" s="42">
        <f t="shared" si="7"/>
        <v>263.06</v>
      </c>
      <c r="CF6" s="42">
        <f t="shared" si="7"/>
        <v>208.67</v>
      </c>
      <c r="CG6" s="42">
        <f t="shared" si="7"/>
        <v>208.29</v>
      </c>
      <c r="CH6" s="42">
        <f t="shared" si="7"/>
        <v>218.42</v>
      </c>
      <c r="CI6" s="42">
        <f t="shared" si="7"/>
        <v>227.27</v>
      </c>
      <c r="CJ6" s="42">
        <f t="shared" si="7"/>
        <v>223.98</v>
      </c>
      <c r="CK6" s="40" t="str">
        <f>IF(CK7="","",IF(CK7="-","【-】","【"&amp;SUBSTITUTE(TEXT(CK7,"#,##0.00"),"-","△")&amp;"】"))</f>
        <v>【168.38】</v>
      </c>
      <c r="CL6" s="42">
        <f t="shared" ref="CL6:CU6" si="8">IF(CL7="",NA(),CL7)</f>
        <v>39</v>
      </c>
      <c r="CM6" s="42">
        <f t="shared" si="8"/>
        <v>39.74</v>
      </c>
      <c r="CN6" s="42">
        <f t="shared" si="8"/>
        <v>40.409999999999997</v>
      </c>
      <c r="CO6" s="42">
        <f t="shared" si="8"/>
        <v>39.659999999999997</v>
      </c>
      <c r="CP6" s="42">
        <f t="shared" si="8"/>
        <v>37.67</v>
      </c>
      <c r="CQ6" s="42">
        <f t="shared" si="8"/>
        <v>49.08</v>
      </c>
      <c r="CR6" s="42">
        <f t="shared" si="8"/>
        <v>49.32</v>
      </c>
      <c r="CS6" s="42">
        <f t="shared" si="8"/>
        <v>50.24</v>
      </c>
      <c r="CT6" s="42">
        <f t="shared" si="8"/>
        <v>50.29</v>
      </c>
      <c r="CU6" s="42">
        <f t="shared" si="8"/>
        <v>49.64</v>
      </c>
      <c r="CV6" s="40" t="str">
        <f>IF(CV7="","",IF(CV7="-","【-】","【"&amp;SUBSTITUTE(TEXT(CV7,"#,##0.00"),"-","△")&amp;"】"))</f>
        <v>【60.00】</v>
      </c>
      <c r="CW6" s="42">
        <f t="shared" ref="CW6:DF6" si="9">IF(CW7="",NA(),CW7)</f>
        <v>95.14</v>
      </c>
      <c r="CX6" s="42">
        <f t="shared" si="9"/>
        <v>93.03</v>
      </c>
      <c r="CY6" s="42">
        <f t="shared" si="9"/>
        <v>90.01</v>
      </c>
      <c r="CZ6" s="42">
        <f t="shared" si="9"/>
        <v>92.29</v>
      </c>
      <c r="DA6" s="42">
        <f t="shared" si="9"/>
        <v>92.7</v>
      </c>
      <c r="DB6" s="42">
        <f t="shared" si="9"/>
        <v>79.3</v>
      </c>
      <c r="DC6" s="42">
        <f t="shared" si="9"/>
        <v>79.34</v>
      </c>
      <c r="DD6" s="42">
        <f t="shared" si="9"/>
        <v>78.650000000000006</v>
      </c>
      <c r="DE6" s="42">
        <f t="shared" si="9"/>
        <v>77.73</v>
      </c>
      <c r="DF6" s="42">
        <f t="shared" si="9"/>
        <v>78.09</v>
      </c>
      <c r="DG6" s="40" t="str">
        <f>IF(DG7="","",IF(DG7="-","【-】","【"&amp;SUBSTITUTE(TEXT(DG7,"#,##0.00"),"-","△")&amp;"】"))</f>
        <v>【89.80】</v>
      </c>
      <c r="DH6" s="42">
        <f t="shared" ref="DH6:DQ6" si="10">IF(DH7="",NA(),DH7)</f>
        <v>56.33</v>
      </c>
      <c r="DI6" s="42">
        <f t="shared" si="10"/>
        <v>58.04</v>
      </c>
      <c r="DJ6" s="42">
        <f t="shared" si="10"/>
        <v>59.89</v>
      </c>
      <c r="DK6" s="42">
        <f t="shared" si="10"/>
        <v>59.6</v>
      </c>
      <c r="DL6" s="42">
        <f t="shared" si="10"/>
        <v>59.13</v>
      </c>
      <c r="DM6" s="42">
        <f t="shared" si="10"/>
        <v>47.44</v>
      </c>
      <c r="DN6" s="42">
        <f t="shared" si="10"/>
        <v>48.3</v>
      </c>
      <c r="DO6" s="42">
        <f t="shared" si="10"/>
        <v>45.14</v>
      </c>
      <c r="DP6" s="42">
        <f t="shared" si="10"/>
        <v>45.85</v>
      </c>
      <c r="DQ6" s="42">
        <f t="shared" si="10"/>
        <v>47.31</v>
      </c>
      <c r="DR6" s="40" t="str">
        <f>IF(DR7="","",IF(DR7="-","【-】","【"&amp;SUBSTITUTE(TEXT(DR7,"#,##0.00"),"-","△")&amp;"】"))</f>
        <v>【49.59】</v>
      </c>
      <c r="DS6" s="42">
        <f t="shared" ref="DS6:EB6" si="11">IF(DS7="",NA(),DS7)</f>
        <v>6.07</v>
      </c>
      <c r="DT6" s="42">
        <f t="shared" si="11"/>
        <v>6.18</v>
      </c>
      <c r="DU6" s="42">
        <f t="shared" si="11"/>
        <v>6.18</v>
      </c>
      <c r="DV6" s="42">
        <f t="shared" si="11"/>
        <v>6.24</v>
      </c>
      <c r="DW6" s="42">
        <f t="shared" si="11"/>
        <v>6.02</v>
      </c>
      <c r="DX6" s="42">
        <f t="shared" si="11"/>
        <v>11.16</v>
      </c>
      <c r="DY6" s="42">
        <f t="shared" si="11"/>
        <v>12.43</v>
      </c>
      <c r="DZ6" s="42">
        <f t="shared" si="11"/>
        <v>13.58</v>
      </c>
      <c r="EA6" s="42">
        <f t="shared" si="11"/>
        <v>14.13</v>
      </c>
      <c r="EB6" s="42">
        <f t="shared" si="11"/>
        <v>16.77</v>
      </c>
      <c r="EC6" s="40" t="str">
        <f>IF(EC7="","",IF(EC7="-","【-】","【"&amp;SUBSTITUTE(TEXT(EC7,"#,##0.00"),"-","△")&amp;"】"))</f>
        <v>【19.44】</v>
      </c>
      <c r="ED6" s="40">
        <f t="shared" ref="ED6:EM6" si="12">IF(ED7="",NA(),ED7)</f>
        <v>0</v>
      </c>
      <c r="EE6" s="40">
        <f t="shared" si="12"/>
        <v>0</v>
      </c>
      <c r="EF6" s="40">
        <f t="shared" si="12"/>
        <v>0</v>
      </c>
      <c r="EG6" s="40">
        <f t="shared" si="12"/>
        <v>0</v>
      </c>
      <c r="EH6" s="40">
        <f t="shared" si="12"/>
        <v>0</v>
      </c>
      <c r="EI6" s="42">
        <f t="shared" si="12"/>
        <v>0.65</v>
      </c>
      <c r="EJ6" s="42">
        <f t="shared" si="12"/>
        <v>0.46</v>
      </c>
      <c r="EK6" s="42">
        <f t="shared" si="12"/>
        <v>0.44</v>
      </c>
      <c r="EL6" s="42">
        <f t="shared" si="12"/>
        <v>0.52</v>
      </c>
      <c r="EM6" s="42">
        <f t="shared" si="12"/>
        <v>0.47</v>
      </c>
      <c r="EN6" s="40" t="str">
        <f>IF(EN7="","",IF(EN7="-","【-】","【"&amp;SUBSTITUTE(TEXT(EN7,"#,##0.00"),"-","△")&amp;"】"))</f>
        <v>【0.68】</v>
      </c>
    </row>
    <row r="7" spans="1:144" s="28" customFormat="1" x14ac:dyDescent="0.15">
      <c r="A7" s="29"/>
      <c r="B7" s="35">
        <v>2019</v>
      </c>
      <c r="C7" s="35">
        <v>174611</v>
      </c>
      <c r="D7" s="35">
        <v>46</v>
      </c>
      <c r="E7" s="35">
        <v>1</v>
      </c>
      <c r="F7" s="35">
        <v>0</v>
      </c>
      <c r="G7" s="35">
        <v>1</v>
      </c>
      <c r="H7" s="35" t="s">
        <v>94</v>
      </c>
      <c r="I7" s="35" t="s">
        <v>95</v>
      </c>
      <c r="J7" s="35" t="s">
        <v>96</v>
      </c>
      <c r="K7" s="35" t="s">
        <v>97</v>
      </c>
      <c r="L7" s="35" t="s">
        <v>77</v>
      </c>
      <c r="M7" s="35" t="s">
        <v>13</v>
      </c>
      <c r="N7" s="41" t="s">
        <v>98</v>
      </c>
      <c r="O7" s="41">
        <v>73.3</v>
      </c>
      <c r="P7" s="41">
        <v>78.94</v>
      </c>
      <c r="Q7" s="41">
        <v>5126</v>
      </c>
      <c r="R7" s="41">
        <v>8114</v>
      </c>
      <c r="S7" s="41">
        <v>183.21</v>
      </c>
      <c r="T7" s="41">
        <v>44.29</v>
      </c>
      <c r="U7" s="41">
        <v>6309</v>
      </c>
      <c r="V7" s="41">
        <v>44.8</v>
      </c>
      <c r="W7" s="41">
        <v>140.83000000000001</v>
      </c>
      <c r="X7" s="41">
        <v>116.34</v>
      </c>
      <c r="Y7" s="41">
        <v>115.26</v>
      </c>
      <c r="Z7" s="41">
        <v>116.14</v>
      </c>
      <c r="AA7" s="41">
        <v>126.93</v>
      </c>
      <c r="AB7" s="41">
        <v>124.87</v>
      </c>
      <c r="AC7" s="41">
        <v>106.62</v>
      </c>
      <c r="AD7" s="41">
        <v>107.95</v>
      </c>
      <c r="AE7" s="41">
        <v>104.47</v>
      </c>
      <c r="AF7" s="41">
        <v>103.81</v>
      </c>
      <c r="AG7" s="41">
        <v>104.35</v>
      </c>
      <c r="AH7" s="41">
        <v>112.01</v>
      </c>
      <c r="AI7" s="41">
        <v>0</v>
      </c>
      <c r="AJ7" s="41">
        <v>0</v>
      </c>
      <c r="AK7" s="41">
        <v>0</v>
      </c>
      <c r="AL7" s="41">
        <v>0</v>
      </c>
      <c r="AM7" s="41">
        <v>0</v>
      </c>
      <c r="AN7" s="41">
        <v>12.59</v>
      </c>
      <c r="AO7" s="41">
        <v>12.44</v>
      </c>
      <c r="AP7" s="41">
        <v>16.399999999999999</v>
      </c>
      <c r="AQ7" s="41">
        <v>25.66</v>
      </c>
      <c r="AR7" s="41">
        <v>21.69</v>
      </c>
      <c r="AS7" s="41">
        <v>1.08</v>
      </c>
      <c r="AT7" s="41">
        <v>214.85</v>
      </c>
      <c r="AU7" s="41">
        <v>254.77</v>
      </c>
      <c r="AV7" s="41">
        <v>281.99</v>
      </c>
      <c r="AW7" s="41">
        <v>313.76</v>
      </c>
      <c r="AX7" s="41">
        <v>292.19</v>
      </c>
      <c r="AY7" s="41">
        <v>416.14</v>
      </c>
      <c r="AZ7" s="41">
        <v>371.89</v>
      </c>
      <c r="BA7" s="41">
        <v>293.23</v>
      </c>
      <c r="BB7" s="41">
        <v>300.14</v>
      </c>
      <c r="BC7" s="41">
        <v>301.04000000000002</v>
      </c>
      <c r="BD7" s="41">
        <v>264.97000000000003</v>
      </c>
      <c r="BE7" s="41">
        <v>610.41999999999996</v>
      </c>
      <c r="BF7" s="41">
        <v>562.21</v>
      </c>
      <c r="BG7" s="41">
        <v>526.48</v>
      </c>
      <c r="BH7" s="41">
        <v>494.32</v>
      </c>
      <c r="BI7" s="41">
        <v>494.16</v>
      </c>
      <c r="BJ7" s="41">
        <v>487.22</v>
      </c>
      <c r="BK7" s="41">
        <v>483.11</v>
      </c>
      <c r="BL7" s="41">
        <v>542.29999999999995</v>
      </c>
      <c r="BM7" s="41">
        <v>566.65</v>
      </c>
      <c r="BN7" s="41">
        <v>551.62</v>
      </c>
      <c r="BO7" s="41">
        <v>266.61</v>
      </c>
      <c r="BP7" s="41">
        <v>93.15</v>
      </c>
      <c r="BQ7" s="41">
        <v>97.78</v>
      </c>
      <c r="BR7" s="41">
        <v>97.9</v>
      </c>
      <c r="BS7" s="41">
        <v>105.41</v>
      </c>
      <c r="BT7" s="41">
        <v>102.26</v>
      </c>
      <c r="BU7" s="41">
        <v>92.76</v>
      </c>
      <c r="BV7" s="41">
        <v>93.28</v>
      </c>
      <c r="BW7" s="41">
        <v>87.51</v>
      </c>
      <c r="BX7" s="41">
        <v>84.77</v>
      </c>
      <c r="BY7" s="41">
        <v>87.11</v>
      </c>
      <c r="BZ7" s="41">
        <v>103.24</v>
      </c>
      <c r="CA7" s="41">
        <v>283.63</v>
      </c>
      <c r="CB7" s="41">
        <v>269.56</v>
      </c>
      <c r="CC7" s="41">
        <v>270.55</v>
      </c>
      <c r="CD7" s="41">
        <v>251.82</v>
      </c>
      <c r="CE7" s="41">
        <v>263.06</v>
      </c>
      <c r="CF7" s="41">
        <v>208.67</v>
      </c>
      <c r="CG7" s="41">
        <v>208.29</v>
      </c>
      <c r="CH7" s="41">
        <v>218.42</v>
      </c>
      <c r="CI7" s="41">
        <v>227.27</v>
      </c>
      <c r="CJ7" s="41">
        <v>223.98</v>
      </c>
      <c r="CK7" s="41">
        <v>168.38</v>
      </c>
      <c r="CL7" s="41">
        <v>39</v>
      </c>
      <c r="CM7" s="41">
        <v>39.74</v>
      </c>
      <c r="CN7" s="41">
        <v>40.409999999999997</v>
      </c>
      <c r="CO7" s="41">
        <v>39.659999999999997</v>
      </c>
      <c r="CP7" s="41">
        <v>37.67</v>
      </c>
      <c r="CQ7" s="41">
        <v>49.08</v>
      </c>
      <c r="CR7" s="41">
        <v>49.32</v>
      </c>
      <c r="CS7" s="41">
        <v>50.24</v>
      </c>
      <c r="CT7" s="41">
        <v>50.29</v>
      </c>
      <c r="CU7" s="41">
        <v>49.64</v>
      </c>
      <c r="CV7" s="41">
        <v>60</v>
      </c>
      <c r="CW7" s="41">
        <v>95.14</v>
      </c>
      <c r="CX7" s="41">
        <v>93.03</v>
      </c>
      <c r="CY7" s="41">
        <v>90.01</v>
      </c>
      <c r="CZ7" s="41">
        <v>92.29</v>
      </c>
      <c r="DA7" s="41">
        <v>92.7</v>
      </c>
      <c r="DB7" s="41">
        <v>79.3</v>
      </c>
      <c r="DC7" s="41">
        <v>79.34</v>
      </c>
      <c r="DD7" s="41">
        <v>78.650000000000006</v>
      </c>
      <c r="DE7" s="41">
        <v>77.73</v>
      </c>
      <c r="DF7" s="41">
        <v>78.09</v>
      </c>
      <c r="DG7" s="41">
        <v>89.8</v>
      </c>
      <c r="DH7" s="41">
        <v>56.33</v>
      </c>
      <c r="DI7" s="41">
        <v>58.04</v>
      </c>
      <c r="DJ7" s="41">
        <v>59.89</v>
      </c>
      <c r="DK7" s="41">
        <v>59.6</v>
      </c>
      <c r="DL7" s="41">
        <v>59.13</v>
      </c>
      <c r="DM7" s="41">
        <v>47.44</v>
      </c>
      <c r="DN7" s="41">
        <v>48.3</v>
      </c>
      <c r="DO7" s="41">
        <v>45.14</v>
      </c>
      <c r="DP7" s="41">
        <v>45.85</v>
      </c>
      <c r="DQ7" s="41">
        <v>47.31</v>
      </c>
      <c r="DR7" s="41">
        <v>49.59</v>
      </c>
      <c r="DS7" s="41">
        <v>6.07</v>
      </c>
      <c r="DT7" s="41">
        <v>6.18</v>
      </c>
      <c r="DU7" s="41">
        <v>6.18</v>
      </c>
      <c r="DV7" s="41">
        <v>6.24</v>
      </c>
      <c r="DW7" s="41">
        <v>6.02</v>
      </c>
      <c r="DX7" s="41">
        <v>11.16</v>
      </c>
      <c r="DY7" s="41">
        <v>12.43</v>
      </c>
      <c r="DZ7" s="41">
        <v>13.58</v>
      </c>
      <c r="EA7" s="41">
        <v>14.13</v>
      </c>
      <c r="EB7" s="41">
        <v>16.77</v>
      </c>
      <c r="EC7" s="41">
        <v>19.440000000000001</v>
      </c>
      <c r="ED7" s="41">
        <v>0</v>
      </c>
      <c r="EE7" s="41">
        <v>0</v>
      </c>
      <c r="EF7" s="41">
        <v>0</v>
      </c>
      <c r="EG7" s="41">
        <v>0</v>
      </c>
      <c r="EH7" s="41">
        <v>0</v>
      </c>
      <c r="EI7" s="41">
        <v>0.65</v>
      </c>
      <c r="EJ7" s="41">
        <v>0.46</v>
      </c>
      <c r="EK7" s="41">
        <v>0.44</v>
      </c>
      <c r="EL7" s="41">
        <v>0.52</v>
      </c>
      <c r="EM7" s="41">
        <v>0.47</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2020-12-04T02:07:49Z</dcterms:created>
  <dcterms:modified xsi:type="dcterms:W3CDTF">2021-02-08T05:46:49Z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2021-01-20T04:16:57Z</vt:filetime>
  </property>
</Properties>
</file>