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3　市町等回答\01 水道        ※まだ→小松市\19 能登町〇\"/>
    </mc:Choice>
  </mc:AlternateContent>
  <workbookProtection workbookAlgorithmName="SHA-512" workbookHashValue="1hLa6qHnZTA9M+DHgcB0M6sOfrxNAydj+3YR+FxMSJQVTf0V1CflanTY6KGpziS/oyKGyhWDcaRrG7a0nXzUVw==" workbookSaltValue="vGBTzWpd8Q+h/g+sX657BA==" workbookSpinCount="100000" lockStructure="1"/>
  <bookViews>
    <workbookView xWindow="0" yWindow="0" windowWidth="28800" windowHeight="12210"/>
  </bookViews>
  <sheets>
    <sheet name="法適用_水道事業" sheetId="4" r:id="rId1"/>
    <sheet name="データ" sheetId="5" state="hidden" r:id="rId2"/>
  </sheets>
  <calcPr calcId="162913" calcCompleted="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<sst xmlns="http://schemas.openxmlformats.org/spreadsheetml/2006/main" count="228" uniqueCount="113">
  <si>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</si>
  <si>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</si>
  <si>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</si>
  <si>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</si>
  <si>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</si>
  <si>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</si>
  <si>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</si>
  <si>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</si>
  <si>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</si>
  <si>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</si>
  <si>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</si>
  <si>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</si>
  <si>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</si>
  <si>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</si>
  <si>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</si>
  <si>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</si>
  <si>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</si>
  <si>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</si>
  <si>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</si>
  <si>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</si>
  <si>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</si>
  <si>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</si>
  <si>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</si>
  <si>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</si>
  <si>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</si>
  <si>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</si>
  <si>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</si>
  <si>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</si>
  <si>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</si>
  <si>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</si>
  <si>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</si>
  <si>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</si>
  <si>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</si>
  <si>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</si>
  <si>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</si>
  <si>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</si>
  <si>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</si>
  <si>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</si>
  <si>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</si>
  <si>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</si>
  <si>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</si>
  <si>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</si>
  <si>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</si>
  <si>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</si>
  <si>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</si>
  <si>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</si>
  <si>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</si>
  <si>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</si>
  <si>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</si>
  <si>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</si>
  <si>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</si>
  <si>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</si>
  <si>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</si>
  <si>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</si>
  <si>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</si>
  <si>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</si>
  <si>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</si>
  <si>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</si>
  <si>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</si>
  <si>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</si>
  <si>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</si>
  <si>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</si>
  <si>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</si>
  <si>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</si>
  <si>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</si>
  <si>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</si>
  <si>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</si>
  <si>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</si>
  <si>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</si>
  <si>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</si>
  <si>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</si>
  <si>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</si>
  <si>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</si>
  <si>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</si>
  <si>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</si>
  <si>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</si>
  <si>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</si>
  <si>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</si>
  <si>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</si>
  <si>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</si>
  <si>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</si>
  <si>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</si>
  <si>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</si>
  <si>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</si>
  <si>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</si>
  <si>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</si>
  <si>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</si>
  <si>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</si>
  <si>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</si>
  <si>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</si>
  <si>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</si>
  <si>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</si>
  <si>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</si>
  <si>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</si>
  <si>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</si>
  <si>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</si>
  <si>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</si>
  <si>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</si>
  <si>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</si>
  <si>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</si>
  <si>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</si>
  <si>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</si>
  <si>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</si>
  <si>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</si>
  <si>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</si>
  <si>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</si>
  <si>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</si>
  <si>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</si>
  <si>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</si>
  <si>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</si>
  <si>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①有形固定資産減価償却率は類似団体平均に比べ低い。これは統合前の簡易水道において施設更新に投資してきた結果といえる。
②令和元年度においては、管路経年化率は類似団体平均と比べ低くなり、③管路更新率は類似団体平均より高いペースで、経年劣化した管路を順次更新している。</t>
    <rPh sb="60" eb="62">
      <t>レイワ</t>
    </rPh>
    <rPh sb="62" eb="65">
      <t>ガンネンド</t>
    </rPh>
    <rPh sb="87" eb="88">
      <t>ヒク</t>
    </rPh>
    <phoneticPr fontId="4"/>
  </si>
  <si>
    <t>老朽管の更新事業を継続し、管路以外の施設も規模等の適正化を考慮した更新を順次進め、経営の効率性の改善を図る必要がある。令和元年度に行われた料金改定により、関連指標の改善が見られるが、収入面のみならず、支出面でも経費節減の様々な手法の実行により事業資金を確保しつつ、持続可能な事業運営と経営基盤の強化に取り組んでいかなければならない。</t>
    <rPh sb="91" eb="94">
      <t>シュウニュウメン</t>
    </rPh>
    <rPh sb="100" eb="103">
      <t>シシュツメン</t>
    </rPh>
    <rPh sb="110" eb="112">
      <t>サマザマ</t>
    </rPh>
    <rPh sb="113" eb="115">
      <t>シュホウ</t>
    </rPh>
    <rPh sb="116" eb="118">
      <t>ジッコウ</t>
    </rPh>
    <phoneticPr fontId="4"/>
  </si>
  <si>
    <t>①近年経常収支比率は100％を超えており黒字を維持している。
②累積欠損金比率は0％であり、損失の計上はない。
③流動比率は100％を超えており、債務支払に関しては順調である。比率の減少は、流動負債に占める未払金の割合と、流動資産に占める未払金の財源となる預金（企業債・国庫補助金）の割合が事業費の増大に伴い高くなっていることが要因であり、内部留保資金の減少によるものではない。
④企業債残高対給水収益比率は類似団体平均と比べて高い。H29以降は簡易水道統合により企業債残高が増加し指標は悪化している。なお、老朽管更新に加え矢波浄水場の全面改良中であることから事業費が大きくなっており、それに伴って企業債残高は上昇傾向にある。
⑤料金回収率は簡易水道統合後100％を下回ったものの、令和元年度における料金増額改定により回復した。
⑥給水原価は類似団体平均より高く、有収水量減少に伴い上昇傾向にある。
⑦施設利用率については配水量の減少に伴い悪化傾向にある。
⑧有収率は近年の石綿セメント管等の老朽管布設替により徐々に改善してきているものの、類似団体平均と比べて低く改善が必要である。</t>
    <rPh sb="88" eb="90">
      <t>ヒリツ</t>
    </rPh>
    <rPh sb="91" eb="93">
      <t>ゲンショウ</t>
    </rPh>
    <rPh sb="95" eb="97">
      <t>リュウドウ</t>
    </rPh>
    <rPh sb="97" eb="99">
      <t>フサイ</t>
    </rPh>
    <rPh sb="100" eb="101">
      <t>シ</t>
    </rPh>
    <rPh sb="103" eb="106">
      <t>ミバライキン</t>
    </rPh>
    <rPh sb="107" eb="109">
      <t>ワリアイ</t>
    </rPh>
    <rPh sb="111" eb="113">
      <t>リュウドウ</t>
    </rPh>
    <rPh sb="113" eb="115">
      <t>シサン</t>
    </rPh>
    <rPh sb="116" eb="117">
      <t>シ</t>
    </rPh>
    <rPh sb="119" eb="121">
      <t>ミバラ</t>
    </rPh>
    <rPh sb="121" eb="122">
      <t>キン</t>
    </rPh>
    <rPh sb="123" eb="125">
      <t>ザイゲン</t>
    </rPh>
    <rPh sb="128" eb="130">
      <t>ヨキン</t>
    </rPh>
    <rPh sb="131" eb="134">
      <t>キギョウサイ</t>
    </rPh>
    <rPh sb="135" eb="137">
      <t>コッコ</t>
    </rPh>
    <rPh sb="137" eb="140">
      <t>ホジョキン</t>
    </rPh>
    <rPh sb="142" eb="144">
      <t>ワリアイ</t>
    </rPh>
    <rPh sb="145" eb="148">
      <t>ジギョウヒ</t>
    </rPh>
    <rPh sb="149" eb="151">
      <t>ゾウダイ</t>
    </rPh>
    <rPh sb="152" eb="153">
      <t>トモナ</t>
    </rPh>
    <rPh sb="154" eb="155">
      <t>タカ</t>
    </rPh>
    <rPh sb="164" eb="166">
      <t>ヨウイン</t>
    </rPh>
    <rPh sb="170" eb="176">
      <t>ナイブリュウホシキン</t>
    </rPh>
    <rPh sb="177" eb="179">
      <t>ゲンショウ</t>
    </rPh>
    <rPh sb="257" eb="259">
      <t>コウシン</t>
    </rPh>
    <rPh sb="260" eb="261">
      <t>クワ</t>
    </rPh>
    <rPh sb="262" eb="264">
      <t>ヤナミ</t>
    </rPh>
    <rPh sb="264" eb="267">
      <t>ジョウスイジョウ</t>
    </rPh>
    <rPh sb="268" eb="270">
      <t>ゼンメン</t>
    </rPh>
    <rPh sb="270" eb="272">
      <t>カイリョウ</t>
    </rPh>
    <rPh sb="272" eb="273">
      <t>チュウ</t>
    </rPh>
    <rPh sb="280" eb="283">
      <t>ジギョウヒ</t>
    </rPh>
    <rPh sb="284" eb="285">
      <t>オオ</t>
    </rPh>
    <rPh sb="296" eb="297">
      <t>トモナ</t>
    </rPh>
    <rPh sb="299" eb="304">
      <t>キギョウサイザンダカ</t>
    </rPh>
    <rPh sb="307" eb="309">
      <t>ケイコウ</t>
    </rPh>
    <rPh sb="341" eb="343">
      <t>レイワ</t>
    </rPh>
    <rPh sb="343" eb="346">
      <t>ガンネンド</t>
    </rPh>
    <rPh sb="359" eb="361">
      <t>カイフク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</si>
</sst>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0.93</c:v>
                </c:pt>
                <c:pt idx="1">
                  <c:v>0.74</c:v>
                </c:pt>
                <c:pt idx="2">
                  <c:v>0.87</c:v>
                </c:pt>
                <c:pt idx="3">
                  <c:v>1.35</c:v>
                </c:pt>
                <c:pt idx="4">
                  <c:v>1.49</c:v>
                </c:pt>
              </c:numCache>
            </c:numRef>
          </c:val>
          <c:extLst>
            <c:ext xmlns:c16="http://schemas.microsoft.com/office/drawing/2014/chart" uri="{C3380CC4-5D6E-409C-BE32-E72D297353CC}">
              <c16:uniqueId val="{00000000-EC1B-4664-BE38-F15917E5693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0.54</c:v>
                </c:pt>
                <c:pt idx="3">
                  <c:v>0.5</c:v>
                </c:pt>
                <c:pt idx="4">
                  <c:v>0.52</c:v>
                </c:pt>
              </c:numCache>
            </c:numRef>
          </c:val>
          <c:smooth val="0"/>
          <c:extLst>
            <c:ext xmlns:c16="http://schemas.microsoft.com/office/drawing/2014/chart" uri="{C3380CC4-5D6E-409C-BE32-E72D297353CC}">
              <c16:uniqueId val="{00000001-EC1B-4664-BE38-F15917E5693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57.7</c:v>
                </c:pt>
                <c:pt idx="1">
                  <c:v>52.25</c:v>
                </c:pt>
                <c:pt idx="2">
                  <c:v>55.72</c:v>
                </c:pt>
                <c:pt idx="3">
                  <c:v>47.79</c:v>
                </c:pt>
                <c:pt idx="4">
                  <c:v>45.19</c:v>
                </c:pt>
              </c:numCache>
            </c:numRef>
          </c:val>
          <c:extLst>
            <c:ext xmlns:c16="http://schemas.microsoft.com/office/drawing/2014/chart" uri="{C3380CC4-5D6E-409C-BE32-E72D297353CC}">
              <c16:uniqueId val="{00000000-C990-40FF-BDA1-1CE00BC6CCA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55.63</c:v>
                </c:pt>
                <c:pt idx="3">
                  <c:v>55.03</c:v>
                </c:pt>
                <c:pt idx="4">
                  <c:v>55.14</c:v>
                </c:pt>
              </c:numCache>
            </c:numRef>
          </c:val>
          <c:smooth val="0"/>
          <c:extLst>
            <c:ext xmlns:c16="http://schemas.microsoft.com/office/drawing/2014/chart" uri="{C3380CC4-5D6E-409C-BE32-E72D297353CC}">
              <c16:uniqueId val="{00000001-C990-40FF-BDA1-1CE00BC6CCA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68.72</c:v>
                </c:pt>
                <c:pt idx="1">
                  <c:v>73.61</c:v>
                </c:pt>
                <c:pt idx="2">
                  <c:v>76.2</c:v>
                </c:pt>
                <c:pt idx="3">
                  <c:v>78.14</c:v>
                </c:pt>
                <c:pt idx="4">
                  <c:v>80.239999999999995</c:v>
                </c:pt>
              </c:numCache>
            </c:numRef>
          </c:val>
          <c:extLst>
            <c:ext xmlns:c16="http://schemas.microsoft.com/office/drawing/2014/chart" uri="{C3380CC4-5D6E-409C-BE32-E72D297353CC}">
              <c16:uniqueId val="{00000000-31F0-4AD1-821C-E64652FC7BF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82.04</c:v>
                </c:pt>
                <c:pt idx="3">
                  <c:v>81.900000000000006</c:v>
                </c:pt>
                <c:pt idx="4">
                  <c:v>81.39</c:v>
                </c:pt>
              </c:numCache>
            </c:numRef>
          </c:val>
          <c:smooth val="0"/>
          <c:extLst>
            <c:ext xmlns:c16="http://schemas.microsoft.com/office/drawing/2014/chart" uri="{C3380CC4-5D6E-409C-BE32-E72D297353CC}">
              <c16:uniqueId val="{00000001-31F0-4AD1-821C-E64652FC7BF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118.24</c:v>
                </c:pt>
                <c:pt idx="1">
                  <c:v>114.59</c:v>
                </c:pt>
                <c:pt idx="2">
                  <c:v>104.46</c:v>
                </c:pt>
                <c:pt idx="3">
                  <c:v>103.61</c:v>
                </c:pt>
                <c:pt idx="4">
                  <c:v>106.22</c:v>
                </c:pt>
              </c:numCache>
            </c:numRef>
          </c:val>
          <c:extLst>
            <c:ext xmlns:c16="http://schemas.microsoft.com/office/drawing/2014/chart" uri="{C3380CC4-5D6E-409C-BE32-E72D297353CC}">
              <c16:uniqueId val="{00000000-73B5-4373-8F56-24311300DEF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110.05</c:v>
                </c:pt>
                <c:pt idx="3">
                  <c:v>108.87</c:v>
                </c:pt>
                <c:pt idx="4">
                  <c:v>108.61</c:v>
                </c:pt>
              </c:numCache>
            </c:numRef>
          </c:val>
          <c:smooth val="0"/>
          <c:extLst>
            <c:ext xmlns:c16="http://schemas.microsoft.com/office/drawing/2014/chart" uri="{C3380CC4-5D6E-409C-BE32-E72D297353CC}">
              <c16:uniqueId val="{00000001-73B5-4373-8F56-24311300DEF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45.82</c:v>
                </c:pt>
                <c:pt idx="1">
                  <c:v>47.23</c:v>
                </c:pt>
                <c:pt idx="2">
                  <c:v>37.17</c:v>
                </c:pt>
                <c:pt idx="3">
                  <c:v>38.78</c:v>
                </c:pt>
                <c:pt idx="4">
                  <c:v>40.15</c:v>
                </c:pt>
              </c:numCache>
            </c:numRef>
          </c:val>
          <c:extLst>
            <c:ext xmlns:c16="http://schemas.microsoft.com/office/drawing/2014/chart" uri="{C3380CC4-5D6E-409C-BE32-E72D297353CC}">
              <c16:uniqueId val="{00000000-A2BD-4E23-8E66-7C7D70B3961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48.05</c:v>
                </c:pt>
                <c:pt idx="3">
                  <c:v>48.87</c:v>
                </c:pt>
                <c:pt idx="4">
                  <c:v>49.92</c:v>
                </c:pt>
              </c:numCache>
            </c:numRef>
          </c:val>
          <c:smooth val="0"/>
          <c:extLst>
            <c:ext xmlns:c16="http://schemas.microsoft.com/office/drawing/2014/chart" uri="{C3380CC4-5D6E-409C-BE32-E72D297353CC}">
              <c16:uniqueId val="{00000001-A2BD-4E23-8E66-7C7D70B3961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23.24</c:v>
                </c:pt>
                <c:pt idx="1">
                  <c:v>22.76</c:v>
                </c:pt>
                <c:pt idx="2">
                  <c:v>16.03</c:v>
                </c:pt>
                <c:pt idx="3">
                  <c:v>16.579999999999998</c:v>
                </c:pt>
                <c:pt idx="4">
                  <c:v>15.78</c:v>
                </c:pt>
              </c:numCache>
            </c:numRef>
          </c:val>
          <c:extLst>
            <c:ext xmlns:c16="http://schemas.microsoft.com/office/drawing/2014/chart" uri="{C3380CC4-5D6E-409C-BE32-E72D297353CC}">
              <c16:uniqueId val="{00000000-E0EB-4722-9F7A-E2D800F3B09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13.39</c:v>
                </c:pt>
                <c:pt idx="3">
                  <c:v>14.85</c:v>
                </c:pt>
                <c:pt idx="4">
                  <c:v>16.88</c:v>
                </c:pt>
              </c:numCache>
            </c:numRef>
          </c:val>
          <c:smooth val="0"/>
          <c:extLst>
            <c:ext xmlns:c16="http://schemas.microsoft.com/office/drawing/2014/chart" uri="{C3380CC4-5D6E-409C-BE32-E72D297353CC}">
              <c16:uniqueId val="{00000001-E0EB-4722-9F7A-E2D800F3B09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F7-4FC4-88A4-E8B9913019F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2.64</c:v>
                </c:pt>
                <c:pt idx="3">
                  <c:v>3.16</c:v>
                </c:pt>
                <c:pt idx="4">
                  <c:v>3.59</c:v>
                </c:pt>
              </c:numCache>
            </c:numRef>
          </c:val>
          <c:smooth val="0"/>
          <c:extLst>
            <c:ext xmlns:c16="http://schemas.microsoft.com/office/drawing/2014/chart" uri="{C3380CC4-5D6E-409C-BE32-E72D297353CC}">
              <c16:uniqueId val="{00000001-44F7-4FC4-88A4-E8B9913019F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257.29000000000002</c:v>
                </c:pt>
                <c:pt idx="1">
                  <c:v>325.08999999999997</c:v>
                </c:pt>
                <c:pt idx="2">
                  <c:v>255.03</c:v>
                </c:pt>
                <c:pt idx="3">
                  <c:v>230.05</c:v>
                </c:pt>
                <c:pt idx="4">
                  <c:v>172.27</c:v>
                </c:pt>
              </c:numCache>
            </c:numRef>
          </c:val>
          <c:extLst>
            <c:ext xmlns:c16="http://schemas.microsoft.com/office/drawing/2014/chart" uri="{C3380CC4-5D6E-409C-BE32-E72D297353CC}">
              <c16:uniqueId val="{00000000-7D0A-43B2-B617-6AF95B87D15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359.47</c:v>
                </c:pt>
                <c:pt idx="3">
                  <c:v>369.69</c:v>
                </c:pt>
                <c:pt idx="4">
                  <c:v>379.08</c:v>
                </c:pt>
              </c:numCache>
            </c:numRef>
          </c:val>
          <c:smooth val="0"/>
          <c:extLst>
            <c:ext xmlns:c16="http://schemas.microsoft.com/office/drawing/2014/chart" uri="{C3380CC4-5D6E-409C-BE32-E72D297353CC}">
              <c16:uniqueId val="{00000001-7D0A-43B2-B617-6AF95B87D15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560.5</c:v>
                </c:pt>
                <c:pt idx="1">
                  <c:v>562.52</c:v>
                </c:pt>
                <c:pt idx="2">
                  <c:v>844.53</c:v>
                </c:pt>
                <c:pt idx="3">
                  <c:v>867.77</c:v>
                </c:pt>
                <c:pt idx="4">
                  <c:v>897.62</c:v>
                </c:pt>
              </c:numCache>
            </c:numRef>
          </c:val>
          <c:extLst>
            <c:ext xmlns:c16="http://schemas.microsoft.com/office/drawing/2014/chart" uri="{C3380CC4-5D6E-409C-BE32-E72D297353CC}">
              <c16:uniqueId val="{00000000-8169-4F21-AF7B-1119F265FA1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401.79</c:v>
                </c:pt>
                <c:pt idx="3">
                  <c:v>402.99</c:v>
                </c:pt>
                <c:pt idx="4">
                  <c:v>398.98</c:v>
                </c:pt>
              </c:numCache>
            </c:numRef>
          </c:val>
          <c:smooth val="0"/>
          <c:extLst>
            <c:ext xmlns:c16="http://schemas.microsoft.com/office/drawing/2014/chart" uri="{C3380CC4-5D6E-409C-BE32-E72D297353CC}">
              <c16:uniqueId val="{00000001-8169-4F21-AF7B-1119F265FA1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111.45</c:v>
                </c:pt>
                <c:pt idx="1">
                  <c:v>106.04</c:v>
                </c:pt>
                <c:pt idx="2">
                  <c:v>87.43</c:v>
                </c:pt>
                <c:pt idx="3">
                  <c:v>84.79</c:v>
                </c:pt>
                <c:pt idx="4">
                  <c:v>87.33</c:v>
                </c:pt>
              </c:numCache>
            </c:numRef>
          </c:val>
          <c:extLst>
            <c:ext xmlns:c16="http://schemas.microsoft.com/office/drawing/2014/chart" uri="{C3380CC4-5D6E-409C-BE32-E72D297353CC}">
              <c16:uniqueId val="{00000000-0917-48E1-AD60-ECC283064A2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100.12</c:v>
                </c:pt>
                <c:pt idx="3">
                  <c:v>98.66</c:v>
                </c:pt>
                <c:pt idx="4">
                  <c:v>98.64</c:v>
                </c:pt>
              </c:numCache>
            </c:numRef>
          </c:val>
          <c:smooth val="0"/>
          <c:extLst>
            <c:ext xmlns:c16="http://schemas.microsoft.com/office/drawing/2014/chart" uri="{C3380CC4-5D6E-409C-BE32-E72D297353CC}">
              <c16:uniqueId val="{00000001-0917-48E1-AD60-ECC283064A2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210.63</c:v>
                </c:pt>
                <c:pt idx="1">
                  <c:v>224.53</c:v>
                </c:pt>
                <c:pt idx="2">
                  <c:v>251.75</c:v>
                </c:pt>
                <c:pt idx="3">
                  <c:v>286.60000000000002</c:v>
                </c:pt>
                <c:pt idx="4">
                  <c:v>288.97000000000003</c:v>
                </c:pt>
              </c:numCache>
            </c:numRef>
          </c:val>
          <c:extLst>
            <c:ext xmlns:c16="http://schemas.microsoft.com/office/drawing/2014/chart" uri="{C3380CC4-5D6E-409C-BE32-E72D297353CC}">
              <c16:uniqueId val="{00000000-AA28-4833-99C4-343C1BB8C1A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174.97</c:v>
                </c:pt>
                <c:pt idx="3">
                  <c:v>178.59</c:v>
                </c:pt>
                <c:pt idx="4">
                  <c:v>178.92</c:v>
                </c:pt>
              </c:numCache>
            </c:numRef>
          </c:val>
          <c:smooth val="0"/>
          <c:extLst>
            <c:ext xmlns:c16="http://schemas.microsoft.com/office/drawing/2014/chart" uri="{C3380CC4-5D6E-409C-BE32-E72D297353CC}">
              <c16:uniqueId val="{00000001-AA28-4833-99C4-343C1BB8C1A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CC35" sqref="CC35"/>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石川県　能登町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16972</v>
      </c>
      <c r="AM8" s="71"/>
      <c r="AN8" s="71"/>
      <c r="AO8" s="71"/>
      <c r="AP8" s="71"/>
      <c r="AQ8" s="71"/>
      <c r="AR8" s="71"/>
      <c r="AS8" s="71"/>
      <c r="AT8" s="67">
        <f>データ!$S$6</f>
        <v>273.27</v>
      </c>
      <c r="AU8" s="68"/>
      <c r="AV8" s="68"/>
      <c r="AW8" s="68"/>
      <c r="AX8" s="68"/>
      <c r="AY8" s="68"/>
      <c r="AZ8" s="68"/>
      <c r="BA8" s="68"/>
      <c r="BB8" s="70">
        <f>データ!$T$6</f>
        <v>62.11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60.17</v>
      </c>
      <c r="J10" s="68"/>
      <c r="K10" s="68"/>
      <c r="L10" s="68"/>
      <c r="M10" s="68"/>
      <c r="N10" s="68"/>
      <c r="O10" s="69"/>
      <c r="P10" s="70">
        <f>データ!$P$6</f>
        <v>90.33</v>
      </c>
      <c r="Q10" s="70"/>
      <c r="R10" s="70"/>
      <c r="S10" s="70"/>
      <c r="T10" s="70"/>
      <c r="U10" s="70"/>
      <c r="V10" s="70"/>
      <c r="W10" s="71">
        <f>データ!$Q$6</f>
        <v>5440</v>
      </c>
      <c r="X10" s="71"/>
      <c r="Y10" s="71"/>
      <c r="Z10" s="71"/>
      <c r="AA10" s="71"/>
      <c r="AB10" s="71"/>
      <c r="AC10" s="71"/>
      <c r="AD10" s="2"/>
      <c r="AE10" s="2"/>
      <c r="AF10" s="2"/>
      <c r="AG10" s="2"/>
      <c r="AH10" s="4"/>
      <c r="AI10" s="4"/>
      <c r="AJ10" s="4"/>
      <c r="AK10" s="4"/>
      <c r="AL10" s="71">
        <f>データ!$U$6</f>
        <v>15143</v>
      </c>
      <c r="AM10" s="71"/>
      <c r="AN10" s="71"/>
      <c r="AO10" s="71"/>
      <c r="AP10" s="71"/>
      <c r="AQ10" s="71"/>
      <c r="AR10" s="71"/>
      <c r="AS10" s="71"/>
      <c r="AT10" s="67">
        <f>データ!$V$6</f>
        <v>153.05000000000001</v>
      </c>
      <c r="AU10" s="68"/>
      <c r="AV10" s="68"/>
      <c r="AW10" s="68"/>
      <c r="AX10" s="68"/>
      <c r="AY10" s="68"/>
      <c r="AZ10" s="68"/>
      <c r="BA10" s="68"/>
      <c r="BB10" s="70">
        <f>データ!$W$6</f>
        <v>98.94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c0mcFfjbSXuUsx2dH0cD/oRWpICYpsmwC4ObMyD7NjBnQWd5dY/BlIG9PmI/KfS3k17DjZtmYf4ApbAnLgBv2A==" saltValue="E7GfcmZL6PeQVtPn11R7Z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174637</v>
      </c>
      <c r="D6" s="34">
        <f t="shared" si="3"/>
        <v>46</v>
      </c>
      <c r="E6" s="34">
        <f t="shared" si="3"/>
        <v>1</v>
      </c>
      <c r="F6" s="34">
        <f t="shared" si="3"/>
        <v>0</v>
      </c>
      <c r="G6" s="34">
        <f t="shared" si="3"/>
        <v>1</v>
      </c>
      <c r="H6" s="34" t="str">
        <f t="shared" si="3"/>
        <v>石川県　能登町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60.17</v>
      </c>
      <c r="P6" s="35">
        <f t="shared" si="3"/>
        <v>90.33</v>
      </c>
      <c r="Q6" s="35">
        <f t="shared" si="3"/>
        <v>5440</v>
      </c>
      <c r="R6" s="35">
        <f t="shared" si="3"/>
        <v>16972</v>
      </c>
      <c r="S6" s="35">
        <f t="shared" si="3"/>
        <v>273.27</v>
      </c>
      <c r="T6" s="35">
        <f t="shared" si="3"/>
        <v>62.11</v>
      </c>
      <c r="U6" s="35">
        <f t="shared" si="3"/>
        <v>15143</v>
      </c>
      <c r="V6" s="35">
        <f t="shared" si="3"/>
        <v>153.05000000000001</v>
      </c>
      <c r="W6" s="35">
        <f t="shared" si="3"/>
        <v>98.94</v>
      </c>
      <c r="X6" s="36">
        <f>IF(X7="",NA(),X7)</f>
        <v>118.24</v>
      </c>
      <c r="Y6" s="36">
        <f t="shared" ref="Y6:AG6" si="4">IF(Y7="",NA(),Y7)</f>
        <v>114.59</v>
      </c>
      <c r="Z6" s="36">
        <f t="shared" si="4"/>
        <v>104.46</v>
      </c>
      <c r="AA6" s="36">
        <f t="shared" si="4"/>
        <v>103.61</v>
      </c>
      <c r="AB6" s="36">
        <f t="shared" si="4"/>
        <v>106.22</v>
      </c>
      <c r="AC6" s="36">
        <f t="shared" si="4"/>
        <v>111.06</v>
      </c>
      <c r="AD6" s="36">
        <f t="shared" si="4"/>
        <v>111.34</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2.64</v>
      </c>
      <c r="AQ6" s="36">
        <f t="shared" si="5"/>
        <v>3.16</v>
      </c>
      <c r="AR6" s="36">
        <f t="shared" si="5"/>
        <v>3.59</v>
      </c>
      <c r="AS6" s="35" t="str">
        <f>IF(AS7="","",IF(AS7="-","【-】","【"&amp;SUBSTITUTE(TEXT(AS7,"#,##0.00"),"-","△")&amp;"】"))</f>
        <v>【1.08】</v>
      </c>
      <c r="AT6" s="36">
        <f>IF(AT7="",NA(),AT7)</f>
        <v>257.29000000000002</v>
      </c>
      <c r="AU6" s="36">
        <f t="shared" ref="AU6:BC6" si="6">IF(AU7="",NA(),AU7)</f>
        <v>325.08999999999997</v>
      </c>
      <c r="AV6" s="36">
        <f t="shared" si="6"/>
        <v>255.03</v>
      </c>
      <c r="AW6" s="36">
        <f t="shared" si="6"/>
        <v>230.05</v>
      </c>
      <c r="AX6" s="36">
        <f t="shared" si="6"/>
        <v>172.27</v>
      </c>
      <c r="AY6" s="36">
        <f t="shared" si="6"/>
        <v>398.29</v>
      </c>
      <c r="AZ6" s="36">
        <f t="shared" si="6"/>
        <v>388.67</v>
      </c>
      <c r="BA6" s="36">
        <f t="shared" si="6"/>
        <v>359.47</v>
      </c>
      <c r="BB6" s="36">
        <f t="shared" si="6"/>
        <v>369.69</v>
      </c>
      <c r="BC6" s="36">
        <f t="shared" si="6"/>
        <v>379.08</v>
      </c>
      <c r="BD6" s="35" t="str">
        <f>IF(BD7="","",IF(BD7="-","【-】","【"&amp;SUBSTITUTE(TEXT(BD7,"#,##0.00"),"-","△")&amp;"】"))</f>
        <v>【264.97】</v>
      </c>
      <c r="BE6" s="36">
        <f>IF(BE7="",NA(),BE7)</f>
        <v>560.5</v>
      </c>
      <c r="BF6" s="36">
        <f t="shared" ref="BF6:BN6" si="7">IF(BF7="",NA(),BF7)</f>
        <v>562.52</v>
      </c>
      <c r="BG6" s="36">
        <f t="shared" si="7"/>
        <v>844.53</v>
      </c>
      <c r="BH6" s="36">
        <f t="shared" si="7"/>
        <v>867.77</v>
      </c>
      <c r="BI6" s="36">
        <f t="shared" si="7"/>
        <v>897.62</v>
      </c>
      <c r="BJ6" s="36">
        <f t="shared" si="7"/>
        <v>431</v>
      </c>
      <c r="BK6" s="36">
        <f t="shared" si="7"/>
        <v>422.5</v>
      </c>
      <c r="BL6" s="36">
        <f t="shared" si="7"/>
        <v>401.79</v>
      </c>
      <c r="BM6" s="36">
        <f t="shared" si="7"/>
        <v>402.99</v>
      </c>
      <c r="BN6" s="36">
        <f t="shared" si="7"/>
        <v>398.98</v>
      </c>
      <c r="BO6" s="35" t="str">
        <f>IF(BO7="","",IF(BO7="-","【-】","【"&amp;SUBSTITUTE(TEXT(BO7,"#,##0.00"),"-","△")&amp;"】"))</f>
        <v>【266.61】</v>
      </c>
      <c r="BP6" s="36">
        <f>IF(BP7="",NA(),BP7)</f>
        <v>111.45</v>
      </c>
      <c r="BQ6" s="36">
        <f t="shared" ref="BQ6:BY6" si="8">IF(BQ7="",NA(),BQ7)</f>
        <v>106.04</v>
      </c>
      <c r="BR6" s="36">
        <f t="shared" si="8"/>
        <v>87.43</v>
      </c>
      <c r="BS6" s="36">
        <f t="shared" si="8"/>
        <v>84.79</v>
      </c>
      <c r="BT6" s="36">
        <f t="shared" si="8"/>
        <v>87.33</v>
      </c>
      <c r="BU6" s="36">
        <f t="shared" si="8"/>
        <v>100.82</v>
      </c>
      <c r="BV6" s="36">
        <f t="shared" si="8"/>
        <v>101.64</v>
      </c>
      <c r="BW6" s="36">
        <f t="shared" si="8"/>
        <v>100.12</v>
      </c>
      <c r="BX6" s="36">
        <f t="shared" si="8"/>
        <v>98.66</v>
      </c>
      <c r="BY6" s="36">
        <f t="shared" si="8"/>
        <v>98.64</v>
      </c>
      <c r="BZ6" s="35" t="str">
        <f>IF(BZ7="","",IF(BZ7="-","【-】","【"&amp;SUBSTITUTE(TEXT(BZ7,"#,##0.00"),"-","△")&amp;"】"))</f>
        <v>【103.24】</v>
      </c>
      <c r="CA6" s="36">
        <f>IF(CA7="",NA(),CA7)</f>
        <v>210.63</v>
      </c>
      <c r="CB6" s="36">
        <f t="shared" ref="CB6:CJ6" si="9">IF(CB7="",NA(),CB7)</f>
        <v>224.53</v>
      </c>
      <c r="CC6" s="36">
        <f t="shared" si="9"/>
        <v>251.75</v>
      </c>
      <c r="CD6" s="36">
        <f t="shared" si="9"/>
        <v>286.60000000000002</v>
      </c>
      <c r="CE6" s="36">
        <f t="shared" si="9"/>
        <v>288.97000000000003</v>
      </c>
      <c r="CF6" s="36">
        <f t="shared" si="9"/>
        <v>179.55</v>
      </c>
      <c r="CG6" s="36">
        <f t="shared" si="9"/>
        <v>179.16</v>
      </c>
      <c r="CH6" s="36">
        <f t="shared" si="9"/>
        <v>174.97</v>
      </c>
      <c r="CI6" s="36">
        <f t="shared" si="9"/>
        <v>178.59</v>
      </c>
      <c r="CJ6" s="36">
        <f t="shared" si="9"/>
        <v>178.92</v>
      </c>
      <c r="CK6" s="35" t="str">
        <f>IF(CK7="","",IF(CK7="-","【-】","【"&amp;SUBSTITUTE(TEXT(CK7,"#,##0.00"),"-","△")&amp;"】"))</f>
        <v>【168.38】</v>
      </c>
      <c r="CL6" s="36">
        <f>IF(CL7="",NA(),CL7)</f>
        <v>57.7</v>
      </c>
      <c r="CM6" s="36">
        <f t="shared" ref="CM6:CU6" si="10">IF(CM7="",NA(),CM7)</f>
        <v>52.25</v>
      </c>
      <c r="CN6" s="36">
        <f t="shared" si="10"/>
        <v>55.72</v>
      </c>
      <c r="CO6" s="36">
        <f t="shared" si="10"/>
        <v>47.79</v>
      </c>
      <c r="CP6" s="36">
        <f t="shared" si="10"/>
        <v>45.19</v>
      </c>
      <c r="CQ6" s="36">
        <f t="shared" si="10"/>
        <v>53.52</v>
      </c>
      <c r="CR6" s="36">
        <f t="shared" si="10"/>
        <v>54.24</v>
      </c>
      <c r="CS6" s="36">
        <f t="shared" si="10"/>
        <v>55.63</v>
      </c>
      <c r="CT6" s="36">
        <f t="shared" si="10"/>
        <v>55.03</v>
      </c>
      <c r="CU6" s="36">
        <f t="shared" si="10"/>
        <v>55.14</v>
      </c>
      <c r="CV6" s="35" t="str">
        <f>IF(CV7="","",IF(CV7="-","【-】","【"&amp;SUBSTITUTE(TEXT(CV7,"#,##0.00"),"-","△")&amp;"】"))</f>
        <v>【60.00】</v>
      </c>
      <c r="CW6" s="36">
        <f>IF(CW7="",NA(),CW7)</f>
        <v>68.72</v>
      </c>
      <c r="CX6" s="36">
        <f t="shared" ref="CX6:DF6" si="11">IF(CX7="",NA(),CX7)</f>
        <v>73.61</v>
      </c>
      <c r="CY6" s="36">
        <f t="shared" si="11"/>
        <v>76.2</v>
      </c>
      <c r="CZ6" s="36">
        <f t="shared" si="11"/>
        <v>78.14</v>
      </c>
      <c r="DA6" s="36">
        <f t="shared" si="11"/>
        <v>80.239999999999995</v>
      </c>
      <c r="DB6" s="36">
        <f t="shared" si="11"/>
        <v>81.459999999999994</v>
      </c>
      <c r="DC6" s="36">
        <f t="shared" si="11"/>
        <v>81.680000000000007</v>
      </c>
      <c r="DD6" s="36">
        <f t="shared" si="11"/>
        <v>82.04</v>
      </c>
      <c r="DE6" s="36">
        <f t="shared" si="11"/>
        <v>81.900000000000006</v>
      </c>
      <c r="DF6" s="36">
        <f t="shared" si="11"/>
        <v>81.39</v>
      </c>
      <c r="DG6" s="35" t="str">
        <f>IF(DG7="","",IF(DG7="-","【-】","【"&amp;SUBSTITUTE(TEXT(DG7,"#,##0.00"),"-","△")&amp;"】"))</f>
        <v>【89.80】</v>
      </c>
      <c r="DH6" s="36">
        <f>IF(DH7="",NA(),DH7)</f>
        <v>45.82</v>
      </c>
      <c r="DI6" s="36">
        <f t="shared" ref="DI6:DQ6" si="12">IF(DI7="",NA(),DI7)</f>
        <v>47.23</v>
      </c>
      <c r="DJ6" s="36">
        <f t="shared" si="12"/>
        <v>37.17</v>
      </c>
      <c r="DK6" s="36">
        <f t="shared" si="12"/>
        <v>38.78</v>
      </c>
      <c r="DL6" s="36">
        <f t="shared" si="12"/>
        <v>40.15</v>
      </c>
      <c r="DM6" s="36">
        <f t="shared" si="12"/>
        <v>47.7</v>
      </c>
      <c r="DN6" s="36">
        <f t="shared" si="12"/>
        <v>48.14</v>
      </c>
      <c r="DO6" s="36">
        <f t="shared" si="12"/>
        <v>48.05</v>
      </c>
      <c r="DP6" s="36">
        <f t="shared" si="12"/>
        <v>48.87</v>
      </c>
      <c r="DQ6" s="36">
        <f t="shared" si="12"/>
        <v>49.92</v>
      </c>
      <c r="DR6" s="35" t="str">
        <f>IF(DR7="","",IF(DR7="-","【-】","【"&amp;SUBSTITUTE(TEXT(DR7,"#,##0.00"),"-","△")&amp;"】"))</f>
        <v>【49.59】</v>
      </c>
      <c r="DS6" s="36">
        <f>IF(DS7="",NA(),DS7)</f>
        <v>23.24</v>
      </c>
      <c r="DT6" s="36">
        <f t="shared" ref="DT6:EB6" si="13">IF(DT7="",NA(),DT7)</f>
        <v>22.76</v>
      </c>
      <c r="DU6" s="36">
        <f t="shared" si="13"/>
        <v>16.03</v>
      </c>
      <c r="DV6" s="36">
        <f t="shared" si="13"/>
        <v>16.579999999999998</v>
      </c>
      <c r="DW6" s="36">
        <f t="shared" si="13"/>
        <v>15.78</v>
      </c>
      <c r="DX6" s="36">
        <f t="shared" si="13"/>
        <v>7.26</v>
      </c>
      <c r="DY6" s="36">
        <f t="shared" si="13"/>
        <v>11.13</v>
      </c>
      <c r="DZ6" s="36">
        <f t="shared" si="13"/>
        <v>13.39</v>
      </c>
      <c r="EA6" s="36">
        <f t="shared" si="13"/>
        <v>14.85</v>
      </c>
      <c r="EB6" s="36">
        <f t="shared" si="13"/>
        <v>16.88</v>
      </c>
      <c r="EC6" s="35" t="str">
        <f>IF(EC7="","",IF(EC7="-","【-】","【"&amp;SUBSTITUTE(TEXT(EC7,"#,##0.00"),"-","△")&amp;"】"))</f>
        <v>【19.44】</v>
      </c>
      <c r="ED6" s="36">
        <f>IF(ED7="",NA(),ED7)</f>
        <v>0.93</v>
      </c>
      <c r="EE6" s="36">
        <f t="shared" ref="EE6:EM6" si="14">IF(EE7="",NA(),EE7)</f>
        <v>0.74</v>
      </c>
      <c r="EF6" s="36">
        <f t="shared" si="14"/>
        <v>0.87</v>
      </c>
      <c r="EG6" s="36">
        <f t="shared" si="14"/>
        <v>1.35</v>
      </c>
      <c r="EH6" s="36">
        <f t="shared" si="14"/>
        <v>1.49</v>
      </c>
      <c r="EI6" s="36">
        <f t="shared" si="14"/>
        <v>1.65</v>
      </c>
      <c r="EJ6" s="36">
        <f t="shared" si="14"/>
        <v>0.47</v>
      </c>
      <c r="EK6" s="36">
        <f t="shared" si="14"/>
        <v>0.54</v>
      </c>
      <c r="EL6" s="36">
        <f t="shared" si="14"/>
        <v>0.5</v>
      </c>
      <c r="EM6" s="36">
        <f t="shared" si="14"/>
        <v>0.52</v>
      </c>
      <c r="EN6" s="35" t="str">
        <f>IF(EN7="","",IF(EN7="-","【-】","【"&amp;SUBSTITUTE(TEXT(EN7,"#,##0.00"),"-","△")&amp;"】"))</f>
        <v>【0.68】</v>
      </c>
    </row>
    <row r="7" spans="1:144" s="37" customFormat="1" x14ac:dyDescent="0.15">
      <c r="A7" s="29"/>
      <c r="B7" s="38">
        <v>2019</v>
      </c>
      <c r="C7" s="38">
        <v>174637</v>
      </c>
      <c r="D7" s="38">
        <v>46</v>
      </c>
      <c r="E7" s="38">
        <v>1</v>
      </c>
      <c r="F7" s="38">
        <v>0</v>
      </c>
      <c r="G7" s="38">
        <v>1</v>
      </c>
      <c r="H7" s="38" t="s">
        <v>93</v>
      </c>
      <c r="I7" s="38" t="s">
        <v>94</v>
      </c>
      <c r="J7" s="38" t="s">
        <v>95</v>
      </c>
      <c r="K7" s="38" t="s">
        <v>96</v>
      </c>
      <c r="L7" s="38" t="s">
        <v>97</v>
      </c>
      <c r="M7" s="38" t="s">
        <v>98</v>
      </c>
      <c r="N7" s="39" t="s">
        <v>99</v>
      </c>
      <c r="O7" s="39">
        <v>60.17</v>
      </c>
      <c r="P7" s="39">
        <v>90.33</v>
      </c>
      <c r="Q7" s="39">
        <v>5440</v>
      </c>
      <c r="R7" s="39">
        <v>16972</v>
      </c>
      <c r="S7" s="39">
        <v>273.27</v>
      </c>
      <c r="T7" s="39">
        <v>62.11</v>
      </c>
      <c r="U7" s="39">
        <v>15143</v>
      </c>
      <c r="V7" s="39">
        <v>153.05000000000001</v>
      </c>
      <c r="W7" s="39">
        <v>98.94</v>
      </c>
      <c r="X7" s="39">
        <v>118.24</v>
      </c>
      <c r="Y7" s="39">
        <v>114.59</v>
      </c>
      <c r="Z7" s="39">
        <v>104.46</v>
      </c>
      <c r="AA7" s="39">
        <v>103.61</v>
      </c>
      <c r="AB7" s="39">
        <v>106.22</v>
      </c>
      <c r="AC7" s="39">
        <v>111.06</v>
      </c>
      <c r="AD7" s="39">
        <v>111.34</v>
      </c>
      <c r="AE7" s="39">
        <v>110.05</v>
      </c>
      <c r="AF7" s="39">
        <v>108.87</v>
      </c>
      <c r="AG7" s="39">
        <v>108.61</v>
      </c>
      <c r="AH7" s="39">
        <v>112.01</v>
      </c>
      <c r="AI7" s="39">
        <v>0</v>
      </c>
      <c r="AJ7" s="39">
        <v>0</v>
      </c>
      <c r="AK7" s="39">
        <v>0</v>
      </c>
      <c r="AL7" s="39">
        <v>0</v>
      </c>
      <c r="AM7" s="39">
        <v>0</v>
      </c>
      <c r="AN7" s="39">
        <v>9.35</v>
      </c>
      <c r="AO7" s="39">
        <v>10.130000000000001</v>
      </c>
      <c r="AP7" s="39">
        <v>2.64</v>
      </c>
      <c r="AQ7" s="39">
        <v>3.16</v>
      </c>
      <c r="AR7" s="39">
        <v>3.59</v>
      </c>
      <c r="AS7" s="39">
        <v>1.08</v>
      </c>
      <c r="AT7" s="39">
        <v>257.29000000000002</v>
      </c>
      <c r="AU7" s="39">
        <v>325.08999999999997</v>
      </c>
      <c r="AV7" s="39">
        <v>255.03</v>
      </c>
      <c r="AW7" s="39">
        <v>230.05</v>
      </c>
      <c r="AX7" s="39">
        <v>172.27</v>
      </c>
      <c r="AY7" s="39">
        <v>398.29</v>
      </c>
      <c r="AZ7" s="39">
        <v>388.67</v>
      </c>
      <c r="BA7" s="39">
        <v>359.47</v>
      </c>
      <c r="BB7" s="39">
        <v>369.69</v>
      </c>
      <c r="BC7" s="39">
        <v>379.08</v>
      </c>
      <c r="BD7" s="39">
        <v>264.97000000000003</v>
      </c>
      <c r="BE7" s="39">
        <v>560.5</v>
      </c>
      <c r="BF7" s="39">
        <v>562.52</v>
      </c>
      <c r="BG7" s="39">
        <v>844.53</v>
      </c>
      <c r="BH7" s="39">
        <v>867.77</v>
      </c>
      <c r="BI7" s="39">
        <v>897.62</v>
      </c>
      <c r="BJ7" s="39">
        <v>431</v>
      </c>
      <c r="BK7" s="39">
        <v>422.5</v>
      </c>
      <c r="BL7" s="39">
        <v>401.79</v>
      </c>
      <c r="BM7" s="39">
        <v>402.99</v>
      </c>
      <c r="BN7" s="39">
        <v>398.98</v>
      </c>
      <c r="BO7" s="39">
        <v>266.61</v>
      </c>
      <c r="BP7" s="39">
        <v>111.45</v>
      </c>
      <c r="BQ7" s="39">
        <v>106.04</v>
      </c>
      <c r="BR7" s="39">
        <v>87.43</v>
      </c>
      <c r="BS7" s="39">
        <v>84.79</v>
      </c>
      <c r="BT7" s="39">
        <v>87.33</v>
      </c>
      <c r="BU7" s="39">
        <v>100.82</v>
      </c>
      <c r="BV7" s="39">
        <v>101.64</v>
      </c>
      <c r="BW7" s="39">
        <v>100.12</v>
      </c>
      <c r="BX7" s="39">
        <v>98.66</v>
      </c>
      <c r="BY7" s="39">
        <v>98.64</v>
      </c>
      <c r="BZ7" s="39">
        <v>103.24</v>
      </c>
      <c r="CA7" s="39">
        <v>210.63</v>
      </c>
      <c r="CB7" s="39">
        <v>224.53</v>
      </c>
      <c r="CC7" s="39">
        <v>251.75</v>
      </c>
      <c r="CD7" s="39">
        <v>286.60000000000002</v>
      </c>
      <c r="CE7" s="39">
        <v>288.97000000000003</v>
      </c>
      <c r="CF7" s="39">
        <v>179.55</v>
      </c>
      <c r="CG7" s="39">
        <v>179.16</v>
      </c>
      <c r="CH7" s="39">
        <v>174.97</v>
      </c>
      <c r="CI7" s="39">
        <v>178.59</v>
      </c>
      <c r="CJ7" s="39">
        <v>178.92</v>
      </c>
      <c r="CK7" s="39">
        <v>168.38</v>
      </c>
      <c r="CL7" s="39">
        <v>57.7</v>
      </c>
      <c r="CM7" s="39">
        <v>52.25</v>
      </c>
      <c r="CN7" s="39">
        <v>55.72</v>
      </c>
      <c r="CO7" s="39">
        <v>47.79</v>
      </c>
      <c r="CP7" s="39">
        <v>45.19</v>
      </c>
      <c r="CQ7" s="39">
        <v>53.52</v>
      </c>
      <c r="CR7" s="39">
        <v>54.24</v>
      </c>
      <c r="CS7" s="39">
        <v>55.63</v>
      </c>
      <c r="CT7" s="39">
        <v>55.03</v>
      </c>
      <c r="CU7" s="39">
        <v>55.14</v>
      </c>
      <c r="CV7" s="39">
        <v>60</v>
      </c>
      <c r="CW7" s="39">
        <v>68.72</v>
      </c>
      <c r="CX7" s="39">
        <v>73.61</v>
      </c>
      <c r="CY7" s="39">
        <v>76.2</v>
      </c>
      <c r="CZ7" s="39">
        <v>78.14</v>
      </c>
      <c r="DA7" s="39">
        <v>80.239999999999995</v>
      </c>
      <c r="DB7" s="39">
        <v>81.459999999999994</v>
      </c>
      <c r="DC7" s="39">
        <v>81.680000000000007</v>
      </c>
      <c r="DD7" s="39">
        <v>82.04</v>
      </c>
      <c r="DE7" s="39">
        <v>81.900000000000006</v>
      </c>
      <c r="DF7" s="39">
        <v>81.39</v>
      </c>
      <c r="DG7" s="39">
        <v>89.8</v>
      </c>
      <c r="DH7" s="39">
        <v>45.82</v>
      </c>
      <c r="DI7" s="39">
        <v>47.23</v>
      </c>
      <c r="DJ7" s="39">
        <v>37.17</v>
      </c>
      <c r="DK7" s="39">
        <v>38.78</v>
      </c>
      <c r="DL7" s="39">
        <v>40.15</v>
      </c>
      <c r="DM7" s="39">
        <v>47.7</v>
      </c>
      <c r="DN7" s="39">
        <v>48.14</v>
      </c>
      <c r="DO7" s="39">
        <v>48.05</v>
      </c>
      <c r="DP7" s="39">
        <v>48.87</v>
      </c>
      <c r="DQ7" s="39">
        <v>49.92</v>
      </c>
      <c r="DR7" s="39">
        <v>49.59</v>
      </c>
      <c r="DS7" s="39">
        <v>23.24</v>
      </c>
      <c r="DT7" s="39">
        <v>22.76</v>
      </c>
      <c r="DU7" s="39">
        <v>16.03</v>
      </c>
      <c r="DV7" s="39">
        <v>16.579999999999998</v>
      </c>
      <c r="DW7" s="39">
        <v>15.78</v>
      </c>
      <c r="DX7" s="39">
        <v>7.26</v>
      </c>
      <c r="DY7" s="39">
        <v>11.13</v>
      </c>
      <c r="DZ7" s="39">
        <v>13.39</v>
      </c>
      <c r="EA7" s="39">
        <v>14.85</v>
      </c>
      <c r="EB7" s="39">
        <v>16.88</v>
      </c>
      <c r="EC7" s="39">
        <v>19.440000000000001</v>
      </c>
      <c r="ED7" s="39">
        <v>0.93</v>
      </c>
      <c r="EE7" s="39">
        <v>0.74</v>
      </c>
      <c r="EF7" s="39">
        <v>0.87</v>
      </c>
      <c r="EG7" s="39">
        <v>1.35</v>
      </c>
      <c r="EH7" s="39">
        <v>1.49</v>
      </c>
      <c r="EI7" s="39">
        <v>1.65</v>
      </c>
      <c r="EJ7" s="39">
        <v>0.47</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2021-02-03T04:24:21Z</cp:lastPrinted>
  <dcterms:created xsi:type="dcterms:W3CDTF">2020-12-04T02:07:50Z</dcterms:created>
  <dcterms:modified xsi:type="dcterms:W3CDTF">2021-02-03T04:56:28Z</dcterms:modified>
  <cp:category/>
</cp:coreProperties>
</file>