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2財政共有\09 地方公営企業\96 経営比較分析関係\04    公表用ファイル\06 病院\12 宇出津総合病院\"/>
    </mc:Choice>
  </mc:AlternateContent>
  <workbookProtection workbookAlgorithmName="SHA-512" workbookHashValue="KuaVV4jLiJ4RSvXSDCLpcQ3LxpUe5hb48anbwAxhEByHz961YhvemcBJsiWyZMhDb0NaA3GmwxSlfUC+lKd6Yw==" workbookSaltValue="qRUEKbWNzO0GpaK5KZx5r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MH78" i="4" s="1"/>
  <c r="B11" i="5"/>
  <c r="JJ78" i="4" s="1"/>
  <c r="EW7" i="5"/>
  <c r="EV7" i="5"/>
  <c r="EU7" i="5"/>
  <c r="ET7" i="5"/>
  <c r="KC80" i="4" s="1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DW7" i="5"/>
  <c r="DV7" i="5"/>
  <c r="DU7" i="5"/>
  <c r="DT7" i="5"/>
  <c r="BG79" i="4" s="1"/>
  <c r="DS7" i="5"/>
  <c r="DR7" i="5"/>
  <c r="DP7" i="5"/>
  <c r="DO7" i="5"/>
  <c r="LY56" i="4" s="1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HV55" i="4" s="1"/>
  <c r="CW7" i="5"/>
  <c r="CV7" i="5"/>
  <c r="CT7" i="5"/>
  <c r="CS7" i="5"/>
  <c r="EW56" i="4" s="1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HV33" i="4" s="1"/>
  <c r="BE7" i="5"/>
  <c r="BD7" i="5"/>
  <c r="BB7" i="5"/>
  <c r="BA7" i="5"/>
  <c r="EW34" i="4" s="1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LP10" i="4" s="1"/>
  <c r="AC6" i="5"/>
  <c r="AB6" i="5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E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FH79" i="4"/>
  <c r="CS79" i="4"/>
  <c r="BZ79" i="4"/>
  <c r="AN79" i="4"/>
  <c r="U79" i="4"/>
  <c r="MN56" i="4"/>
  <c r="LJ56" i="4"/>
  <c r="KU56" i="4"/>
  <c r="KF56" i="4"/>
  <c r="IZ56" i="4"/>
  <c r="IK56" i="4"/>
  <c r="HV56" i="4"/>
  <c r="HG56" i="4"/>
  <c r="GR56" i="4"/>
  <c r="FL56" i="4"/>
  <c r="EH56" i="4"/>
  <c r="DS56" i="4"/>
  <c r="DD56" i="4"/>
  <c r="BX56" i="4"/>
  <c r="BI56" i="4"/>
  <c r="AT56" i="4"/>
  <c r="P56" i="4"/>
  <c r="MN55" i="4"/>
  <c r="LY55" i="4"/>
  <c r="LJ55" i="4"/>
  <c r="KU55" i="4"/>
  <c r="KF55" i="4"/>
  <c r="IZ55" i="4"/>
  <c r="IK55" i="4"/>
  <c r="HG55" i="4"/>
  <c r="GR55" i="4"/>
  <c r="EW55" i="4"/>
  <c r="EH55" i="4"/>
  <c r="DS55" i="4"/>
  <c r="BX55" i="4"/>
  <c r="BI55" i="4"/>
  <c r="AE55" i="4"/>
  <c r="P55" i="4"/>
  <c r="MN54" i="4"/>
  <c r="KF54" i="4"/>
  <c r="MN34" i="4"/>
  <c r="LJ34" i="4"/>
  <c r="KU34" i="4"/>
  <c r="KF34" i="4"/>
  <c r="IZ34" i="4"/>
  <c r="IK34" i="4"/>
  <c r="HV34" i="4"/>
  <c r="HG34" i="4"/>
  <c r="GR34" i="4"/>
  <c r="FL34" i="4"/>
  <c r="EH34" i="4"/>
  <c r="DS34" i="4"/>
  <c r="DD34" i="4"/>
  <c r="BX34" i="4"/>
  <c r="BI34" i="4"/>
  <c r="AT34" i="4"/>
  <c r="P34" i="4"/>
  <c r="MN33" i="4"/>
  <c r="LY33" i="4"/>
  <c r="LJ33" i="4"/>
  <c r="KU33" i="4"/>
  <c r="KF33" i="4"/>
  <c r="IZ33" i="4"/>
  <c r="IK33" i="4"/>
  <c r="HG33" i="4"/>
  <c r="GR33" i="4"/>
  <c r="EW33" i="4"/>
  <c r="EH33" i="4"/>
  <c r="DS33" i="4"/>
  <c r="BX33" i="4"/>
  <c r="BI33" i="4"/>
  <c r="AE33" i="4"/>
  <c r="P33" i="4"/>
  <c r="MN32" i="4"/>
  <c r="KF32" i="4"/>
  <c r="LP12" i="4"/>
  <c r="JW12" i="4"/>
  <c r="ID12" i="4"/>
  <c r="EG12" i="4"/>
  <c r="CN12" i="4"/>
  <c r="B12" i="4"/>
  <c r="JW10" i="4"/>
  <c r="ID10" i="4"/>
  <c r="FZ10" i="4"/>
  <c r="EG10" i="4"/>
  <c r="CN10" i="4"/>
  <c r="AU10" i="4"/>
  <c r="B10" i="4"/>
  <c r="LP8" i="4"/>
  <c r="JW8" i="4"/>
  <c r="ID8" i="4"/>
  <c r="FZ8" i="4"/>
  <c r="CN8" i="4"/>
  <c r="AU8" i="4"/>
  <c r="B8" i="4"/>
  <c r="LY54" i="4" l="1"/>
  <c r="LY32" i="4"/>
  <c r="LO78" i="4"/>
  <c r="IK54" i="4"/>
  <c r="BZ78" i="4"/>
  <c r="BI32" i="4"/>
  <c r="IK32" i="4"/>
  <c r="BI54" i="4"/>
  <c r="GT78" i="4"/>
  <c r="EW54" i="4"/>
  <c r="EW32" i="4"/>
  <c r="P32" i="4"/>
  <c r="BX32" i="4"/>
  <c r="P54" i="4"/>
  <c r="BX54" i="4"/>
  <c r="U78" i="4"/>
  <c r="CS78" i="4"/>
  <c r="C11" i="5"/>
  <c r="DD54" i="4"/>
  <c r="HM78" i="4"/>
  <c r="D11" i="5"/>
  <c r="DD32" i="4"/>
  <c r="FL32" i="4"/>
  <c r="FL54" i="4"/>
  <c r="EO78" i="4"/>
  <c r="GR32" i="4"/>
  <c r="IZ32" i="4"/>
  <c r="GR54" i="4"/>
  <c r="IZ54" i="4"/>
  <c r="HG54" i="4" l="1"/>
  <c r="FH78" i="4"/>
  <c r="DS54" i="4"/>
  <c r="DS32" i="4"/>
  <c r="AE54" i="4"/>
  <c r="KC78" i="4"/>
  <c r="HG32" i="4"/>
  <c r="AN78" i="4"/>
  <c r="AE32" i="4"/>
  <c r="KU54" i="4"/>
  <c r="KU32" i="4"/>
  <c r="EH32" i="4"/>
  <c r="BG78" i="4"/>
  <c r="AT54" i="4"/>
  <c r="AT32" i="4"/>
  <c r="LJ32" i="4"/>
  <c r="EH54" i="4"/>
  <c r="LJ54" i="4"/>
  <c r="KV78" i="4"/>
  <c r="HV54" i="4"/>
  <c r="HV32" i="4"/>
  <c r="GA78" i="4"/>
</calcChain>
</file>

<file path=xl/sharedStrings.xml><?xml version="1.0" encoding="utf-8"?>
<sst xmlns="http://schemas.openxmlformats.org/spreadsheetml/2006/main" count="322" uniqueCount="177">
  <si>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</si>
  <si>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</si>
  <si>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</si>
  <si>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</si>
  <si>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</si>
  <si>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</si>
  <si>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</si>
  <si>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</si>
  <si>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</si>
  <si>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</si>
  <si>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</si>
  <si>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</si>
  <si>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</si>
  <si>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</si>
  <si>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</si>
  <si>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</si>
  <si>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</si>
  <si>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</si>
  <si>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</si>
  <si>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</si>
  <si>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</si>
  <si>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</si>
  <si>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</si>
  <si>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</si>
  <si>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</si>
  <si>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</si>
  <si>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</si>
  <si>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</si>
  <si>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</si>
  <si>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</si>
  <si>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</si>
  <si>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</si>
  <si>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</si>
  <si>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</si>
  <si>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</si>
  <si>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</si>
  <si>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</si>
  <si>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</si>
  <si>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</si>
  <si>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</si>
  <si>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</si>
  <si>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</si>
  <si>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</si>
  <si>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</si>
  <si>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</si>
  <si>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</si>
  <si>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</si>
  <si>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</si>
  <si>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</si>
  <si>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</si>
  <si>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</si>
  <si>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</si>
  <si>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</si>
  <si>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</si>
  <si>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</si>
  <si>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</si>
  <si>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</si>
  <si>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</si>
  <si>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</si>
  <si>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</si>
  <si>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</si>
  <si>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</si>
  <si>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</si>
  <si>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</si>
  <si>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</si>
  <si>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</si>
  <si>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</si>
  <si>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</si>
  <si>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</si>
  <si>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</si>
  <si>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</si>
  <si>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</si>
  <si>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</si>
  <si>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</si>
  <si>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</si>
  <si>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</si>
  <si>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</si>
  <si>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</si>
  <si>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</si>
  <si>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</si>
  <si>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</si>
  <si>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</si>
  <si>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</si>
  <si>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</si>
  <si>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</si>
  <si>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</si>
  <si>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</si>
  <si>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</si>
  <si>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</si>
  <si>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</si>
  <si>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</si>
  <si>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</si>
  <si>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</si>
  <si>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</si>
  <si>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</si>
  <si>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</si>
  <si>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</si>
  <si>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</si>
  <si>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</si>
  <si>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</si>
  <si>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</si>
  <si>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</si>
  <si>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</si>
  <si>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</si>
  <si>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</si>
  <si>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</si>
  <si>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</si>
  <si>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</si>
  <si>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</si>
  <si>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</si>
  <si>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</si>
  <si>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</si>
  <si>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</si>
  <si>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</si>
  <si>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</si>
  <si>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</si>
  <si>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</si>
  <si>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</si>
  <si>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</si>
  <si>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</si>
  <si>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</si>
  <si>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</si>
  <si>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</si>
  <si>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</si>
  <si>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</si>
  <si>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</si>
  <si>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</si>
  <si>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</si>
  <si>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</si>
  <si>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</si>
  <si>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</si>
  <si>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</si>
  <si>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</si>
  <si>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</si>
  <si>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</si>
  <si>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</si>
  <si>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</si>
  <si>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</si>
  <si>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</si>
  <si>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</si>
  <si>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</si>
  <si>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</si>
  <si>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</si>
  <si>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</si>
  <si>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</si>
  <si>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</si>
  <si>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</si>
  <si>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</si>
  <si>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</si>
  <si>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</si>
  <si>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</si>
  <si>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</si>
  <si>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</si>
  <si>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</si>
  <si>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</si>
  <si>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石川県</t>
  </si>
  <si>
    <t>能登町</t>
  </si>
  <si>
    <t>公立宇出津総合病院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</si>
  <si>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</si>
  <si>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</si>
  <si>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</si>
  <si>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</si>
  <si>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</si>
  <si>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</si>
  <si>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I 訓</t>
  </si>
  <si>
    <t>救 臨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</si>
  <si>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</si>
  <si>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</si>
  <si>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</si>
  <si>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</si>
  <si>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</si>
  <si>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</si>
  <si>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</si>
  <si>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地域医療の基幹病院として、可能な限り当院で完結できるよう取組み、対応しきれない重篤な患者様や、専門的な治療を要する患者様については３次救急医療機関と緊密な連携により、必要な治療を切れ目なく受けられるようにし、地域包括ケア病床に加え、訪問診療や訪問看護で患者様をサポートし、都市圏から遠く離れていても、可能な限り格差のない医療の提供を行う。</t>
    <phoneticPr fontId="5"/>
  </si>
  <si>
    <t>令和元年度は経常収支比率、医業収支比率、病床利用率、材料費対医業収益比率は、類似病院平均値より高く、入院患者及び外来患者1人1日当たり収益、職員給与費対医業収益比率は、類似病院平均値より低い。また累積欠損金はなく、経常収支比率も100％を維持していることから、令和元年度の経営の健全性や効率性は保たれていると考えている。令和元年度は病床数を100床に変更し病床利用率が10.5％増となった。また職員3名の減で給与費101,671千円が減少し職員給与費対医業収益比率が3.3％減少した。また入院及び外来患者1人1日当たりの収益も昨年度より向上した。</t>
    <rPh sb="0" eb="2">
      <t>レイワ</t>
    </rPh>
    <rPh sb="2" eb="3">
      <t>ガン</t>
    </rPh>
    <rPh sb="26" eb="29">
      <t>ザイリョウヒ</t>
    </rPh>
    <rPh sb="29" eb="30">
      <t>タイ</t>
    </rPh>
    <rPh sb="30" eb="34">
      <t>イギョウシュウエキ</t>
    </rPh>
    <rPh sb="34" eb="36">
      <t>ヒリツ</t>
    </rPh>
    <rPh sb="38" eb="40">
      <t>ルイジ</t>
    </rPh>
    <rPh sb="40" eb="42">
      <t>ビョウイン</t>
    </rPh>
    <rPh sb="42" eb="44">
      <t>ヘイキン</t>
    </rPh>
    <rPh sb="44" eb="45">
      <t>チ</t>
    </rPh>
    <rPh sb="47" eb="48">
      <t>タカ</t>
    </rPh>
    <rPh sb="50" eb="52">
      <t>ニュウイン</t>
    </rPh>
    <rPh sb="54" eb="55">
      <t>オヨ</t>
    </rPh>
    <rPh sb="56" eb="58">
      <t>ガイライ</t>
    </rPh>
    <rPh sb="130" eb="132">
      <t>レイワ</t>
    </rPh>
    <rPh sb="132" eb="135">
      <t>ガンネンド</t>
    </rPh>
    <rPh sb="154" eb="155">
      <t>カンガ</t>
    </rPh>
    <rPh sb="160" eb="162">
      <t>レイワ</t>
    </rPh>
    <rPh sb="162" eb="163">
      <t>ガン</t>
    </rPh>
    <rPh sb="163" eb="165">
      <t>ネンド</t>
    </rPh>
    <rPh sb="166" eb="168">
      <t>ビョウショウ</t>
    </rPh>
    <rPh sb="168" eb="169">
      <t>スウ</t>
    </rPh>
    <rPh sb="173" eb="174">
      <t>トコ</t>
    </rPh>
    <rPh sb="175" eb="177">
      <t>ヘンコウ</t>
    </rPh>
    <rPh sb="178" eb="183">
      <t>ビョウショウリヨウリツ</t>
    </rPh>
    <rPh sb="189" eb="190">
      <t>ゾウ</t>
    </rPh>
    <rPh sb="197" eb="199">
      <t>ショクイン</t>
    </rPh>
    <rPh sb="200" eb="201">
      <t>メイ</t>
    </rPh>
    <rPh sb="204" eb="206">
      <t>キュウヨ</t>
    </rPh>
    <rPh sb="206" eb="207">
      <t>ヒ</t>
    </rPh>
    <rPh sb="214" eb="216">
      <t>センエン</t>
    </rPh>
    <rPh sb="217" eb="219">
      <t>ゲンショウ</t>
    </rPh>
    <rPh sb="244" eb="246">
      <t>ニュウイン</t>
    </rPh>
    <rPh sb="246" eb="247">
      <t>オヨ</t>
    </rPh>
    <rPh sb="248" eb="250">
      <t>ガイライ</t>
    </rPh>
    <rPh sb="256" eb="257">
      <t>ア</t>
    </rPh>
    <rPh sb="260" eb="262">
      <t>シュウエキ</t>
    </rPh>
    <rPh sb="263" eb="266">
      <t>サクネンド</t>
    </rPh>
    <rPh sb="268" eb="270">
      <t>コウジョウ</t>
    </rPh>
    <phoneticPr fontId="5"/>
  </si>
  <si>
    <t>令和元年度の経営状況は、昨年度よりも健全であったと考えております。しかし当病院の患者様の９割近くが能登町民であるため、入外来患者数は、能登町の人口に大きく左右されており、患者数は昨年度より全体で3,093人が減少した。今後も患者数は減少していく見込ですが、地域の基幹病院として「医療・保健・福祉」の総合的なサービスと格差のない医療の提供を行うため、必要病床数を検討し、医師、看護師、薬剤師の人材確保、計画的な施設改修、器械備品の更新に今後も取り組んでいきます。</t>
    <rPh sb="0" eb="2">
      <t>レイワ</t>
    </rPh>
    <rPh sb="2" eb="3">
      <t>ガン</t>
    </rPh>
    <rPh sb="12" eb="15">
      <t>サクネンド</t>
    </rPh>
    <rPh sb="85" eb="88">
      <t>カンジャスウ</t>
    </rPh>
    <rPh sb="89" eb="92">
      <t>サクネンド</t>
    </rPh>
    <rPh sb="94" eb="96">
      <t>ゼンタイ</t>
    </rPh>
    <rPh sb="102" eb="103">
      <t>ニン</t>
    </rPh>
    <rPh sb="104" eb="106">
      <t>ゲンショウ</t>
    </rPh>
    <rPh sb="109" eb="111">
      <t>コンゴ</t>
    </rPh>
    <rPh sb="112" eb="115">
      <t>カンジャスウ</t>
    </rPh>
    <rPh sb="116" eb="118">
      <t>ゲンショウ</t>
    </rPh>
    <rPh sb="122" eb="124">
      <t>ミコ</t>
    </rPh>
    <rPh sb="169" eb="170">
      <t>オコナ</t>
    </rPh>
    <rPh sb="174" eb="176">
      <t>ヒツヨウ</t>
    </rPh>
    <rPh sb="176" eb="178">
      <t>ビョウショウ</t>
    </rPh>
    <rPh sb="178" eb="179">
      <t>スウ</t>
    </rPh>
    <rPh sb="180" eb="182">
      <t>ケントウ</t>
    </rPh>
    <rPh sb="184" eb="186">
      <t>イシ</t>
    </rPh>
    <rPh sb="187" eb="190">
      <t>カンゴシ</t>
    </rPh>
    <rPh sb="191" eb="194">
      <t>ヤクザイシ</t>
    </rPh>
    <rPh sb="195" eb="197">
      <t>ジンザイ</t>
    </rPh>
    <rPh sb="197" eb="199">
      <t>カクホ</t>
    </rPh>
    <rPh sb="200" eb="203">
      <t>ケイカクテキ</t>
    </rPh>
    <rPh sb="204" eb="206">
      <t>シセツ</t>
    </rPh>
    <rPh sb="206" eb="208">
      <t>カイシュウ</t>
    </rPh>
    <rPh sb="209" eb="211">
      <t>キカイ</t>
    </rPh>
    <rPh sb="211" eb="213">
      <t>ビヒン</t>
    </rPh>
    <rPh sb="214" eb="216">
      <t>コウシン</t>
    </rPh>
    <rPh sb="217" eb="219">
      <t>コンゴ</t>
    </rPh>
    <rPh sb="220" eb="221">
      <t>ト</t>
    </rPh>
    <rPh sb="222" eb="223">
      <t>ク</t>
    </rPh>
    <phoneticPr fontId="5"/>
  </si>
  <si>
    <t>当病院は平成2年度に病床数188床として改築され、その後減床しながら、令和元年度は100床となった。そのため1床あたりの有形固定資産は、全国平均や類似病院平均値より高くなっている。また改築から29年経過しており、有形固定資産減価償却率は、全国平均や類似病院平均値より高い。令和元年度は電子カルテシステムを更新したことから、機械備品減価償却率が11.9％減少したが、有形固定資産の老朽化は以前進んでいる。今後も計画的な施設改修や器械備品の更新に取り組んでいく。</t>
    <rPh sb="0" eb="3">
      <t>トウビョウイン</t>
    </rPh>
    <rPh sb="10" eb="13">
      <t>ビョウショウスウ</t>
    </rPh>
    <rPh sb="27" eb="28">
      <t>ゴ</t>
    </rPh>
    <rPh sb="28" eb="29">
      <t>ゲン</t>
    </rPh>
    <rPh sb="29" eb="30">
      <t>トコ</t>
    </rPh>
    <rPh sb="35" eb="37">
      <t>レイワ</t>
    </rPh>
    <rPh sb="37" eb="40">
      <t>ガンネンド</t>
    </rPh>
    <rPh sb="44" eb="45">
      <t>トコ</t>
    </rPh>
    <rPh sb="55" eb="56">
      <t>トコ</t>
    </rPh>
    <rPh sb="60" eb="62">
      <t>ユウケイ</t>
    </rPh>
    <rPh sb="62" eb="64">
      <t>コテイ</t>
    </rPh>
    <rPh sb="64" eb="66">
      <t>シサン</t>
    </rPh>
    <rPh sb="92" eb="94">
      <t>カイチク</t>
    </rPh>
    <rPh sb="98" eb="99">
      <t>ネン</t>
    </rPh>
    <rPh sb="99" eb="101">
      <t>ケイカ</t>
    </rPh>
    <rPh sb="136" eb="138">
      <t>レイワ</t>
    </rPh>
    <rPh sb="138" eb="141">
      <t>ガンネンド</t>
    </rPh>
    <rPh sb="142" eb="144">
      <t>デンシ</t>
    </rPh>
    <rPh sb="152" eb="154">
      <t>コウシン</t>
    </rPh>
    <rPh sb="161" eb="163">
      <t>キカイ</t>
    </rPh>
    <rPh sb="163" eb="165">
      <t>ビヒン</t>
    </rPh>
    <rPh sb="165" eb="170">
      <t>ゲンカショウキャクリツ</t>
    </rPh>
    <rPh sb="176" eb="178">
      <t>ゲンショウ</t>
    </rPh>
    <rPh sb="182" eb="184">
      <t>ユウケイ</t>
    </rPh>
    <rPh sb="184" eb="186">
      <t>コテイ</t>
    </rPh>
    <rPh sb="186" eb="188">
      <t>シサン</t>
    </rPh>
    <rPh sb="189" eb="192">
      <t>ロウキュウカ</t>
    </rPh>
    <rPh sb="193" eb="195">
      <t>イゼン</t>
    </rPh>
    <rPh sb="195" eb="196">
      <t>スス</t>
    </rPh>
    <rPh sb="201" eb="203">
      <t>コンゴ</t>
    </rPh>
    <rPh sb="210" eb="212">
      <t>カイシュウ</t>
    </rPh>
    <rPh sb="221" eb="222">
      <t>ト</t>
    </rPh>
    <rPh sb="223" eb="224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</si>
</sst>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70.599999999999994</c:v>
                </c:pt>
                <c:pt idx="1">
                  <c:v>75.599999999999994</c:v>
                </c:pt>
                <c:pt idx="2">
                  <c:v>74</c:v>
                </c:pt>
                <c:pt idx="3">
                  <c:v>73.099999999999994</c:v>
                </c:pt>
                <c:pt idx="4">
                  <c:v>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7-4A2F-95C5-4E452CF01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F7-4A2F-95C5-4E452CF01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8394</c:v>
                </c:pt>
                <c:pt idx="1">
                  <c:v>8760</c:v>
                </c:pt>
                <c:pt idx="2">
                  <c:v>8757</c:v>
                </c:pt>
                <c:pt idx="3">
                  <c:v>8586</c:v>
                </c:pt>
                <c:pt idx="4">
                  <c:v>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C-437D-87E7-01BF1130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C-437D-87E7-01BF1130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33734</c:v>
                </c:pt>
                <c:pt idx="1">
                  <c:v>32308</c:v>
                </c:pt>
                <c:pt idx="2">
                  <c:v>32817</c:v>
                </c:pt>
                <c:pt idx="3">
                  <c:v>32585</c:v>
                </c:pt>
                <c:pt idx="4">
                  <c:v>33340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C-4F0D-AB86-D1BAE121F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CC-4F0D-AB86-D1BAE121F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0-4593-81F6-5CD6597F4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0-4593-81F6-5CD6597F4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95.4</c:v>
                </c:pt>
                <c:pt idx="2">
                  <c:v>87</c:v>
                </c:pt>
                <c:pt idx="3">
                  <c:v>89.2</c:v>
                </c:pt>
                <c:pt idx="4">
                  <c:v>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8-42A6-9BF2-E7BF71CAF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8-42A6-9BF2-E7BF71CAF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103.4</c:v>
                </c:pt>
                <c:pt idx="1">
                  <c:v>105.2</c:v>
                </c:pt>
                <c:pt idx="2">
                  <c:v>102.7</c:v>
                </c:pt>
                <c:pt idx="3">
                  <c:v>102</c:v>
                </c:pt>
                <c:pt idx="4">
                  <c:v>103.5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4-407A-AC01-93760629B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4-407A-AC01-93760629B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53.9</c:v>
                </c:pt>
                <c:pt idx="1">
                  <c:v>56.5</c:v>
                </c:pt>
                <c:pt idx="2">
                  <c:v>59.8</c:v>
                </c:pt>
                <c:pt idx="3">
                  <c:v>62.8</c:v>
                </c:pt>
                <c:pt idx="4">
                  <c:v>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B-40A2-848C-CDE5EC2AF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B-40A2-848C-CDE5EC2AF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71.5</c:v>
                </c:pt>
                <c:pt idx="1">
                  <c:v>72.8</c:v>
                </c:pt>
                <c:pt idx="2">
                  <c:v>77.400000000000006</c:v>
                </c:pt>
                <c:pt idx="3">
                  <c:v>81.2</c:v>
                </c:pt>
                <c:pt idx="4">
                  <c:v>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3-4901-AA8F-675761A27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83-4901-AA8F-675761A27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48049292</c:v>
                </c:pt>
                <c:pt idx="1">
                  <c:v>48487767</c:v>
                </c:pt>
                <c:pt idx="2">
                  <c:v>48759292</c:v>
                </c:pt>
                <c:pt idx="3">
                  <c:v>48934500</c:v>
                </c:pt>
                <c:pt idx="4">
                  <c:v>58771860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9-4A07-BEAF-7855D256E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9-4A07-BEAF-7855D256E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21.1</c:v>
                </c:pt>
                <c:pt idx="1">
                  <c:v>20.6</c:v>
                </c:pt>
                <c:pt idx="2">
                  <c:v>21.3</c:v>
                </c:pt>
                <c:pt idx="3">
                  <c:v>20</c:v>
                </c:pt>
                <c:pt idx="4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1-42B0-B05C-0D5FB1510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1-42B0-B05C-0D5FB1510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50.8</c:v>
                </c:pt>
                <c:pt idx="2">
                  <c:v>55.6</c:v>
                </c:pt>
                <c:pt idx="3">
                  <c:v>55.7</c:v>
                </c:pt>
                <c:pt idx="4">
                  <c:v>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8-4948-A338-6A38B715C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F8-4948-A338-6A38B715C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70" zoomScaleNormal="70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石川県能登町　公立宇出津総合病院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100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17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100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16972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10703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第２種該当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100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100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173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103.4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105.2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102.7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102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103.5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94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95.4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87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89.2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94.5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70.599999999999994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75.599999999999994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74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73.099999999999994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83.6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96.7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96.6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97.2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96.9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85.3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84.2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83.9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84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84.3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118.9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119.5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116.9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117.1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120.5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67.900000000000006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69.8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69.7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70.099999999999994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70.400000000000006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174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38" t="s">
        <v>176</v>
      </c>
      <c r="NK54" s="139"/>
      <c r="NL54" s="139"/>
      <c r="NM54" s="139"/>
      <c r="NN54" s="139"/>
      <c r="NO54" s="139"/>
      <c r="NP54" s="139"/>
      <c r="NQ54" s="139"/>
      <c r="NR54" s="139"/>
      <c r="NS54" s="139"/>
      <c r="NT54" s="139"/>
      <c r="NU54" s="139"/>
      <c r="NV54" s="139"/>
      <c r="NW54" s="139"/>
      <c r="NX54" s="140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44">
        <f>データ!BZ7</f>
        <v>33734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データ!CA7</f>
        <v>32308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データ!CB7</f>
        <v>32817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データ!CC7</f>
        <v>32585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データ!CD7</f>
        <v>33340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44">
        <f>データ!CK7</f>
        <v>8394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データ!CL7</f>
        <v>8760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データ!CM7</f>
        <v>8757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データ!CN7</f>
        <v>8586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データ!CO7</f>
        <v>9184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51.2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50.8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55.6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55.7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52.4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21.1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20.6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21.3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20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21.1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38"/>
      <c r="NK55" s="139"/>
      <c r="NL55" s="139"/>
      <c r="NM55" s="139"/>
      <c r="NN55" s="139"/>
      <c r="NO55" s="139"/>
      <c r="NP55" s="139"/>
      <c r="NQ55" s="139"/>
      <c r="NR55" s="139"/>
      <c r="NS55" s="139"/>
      <c r="NT55" s="139"/>
      <c r="NU55" s="139"/>
      <c r="NV55" s="139"/>
      <c r="NW55" s="139"/>
      <c r="NX55" s="140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44">
        <f>データ!CE7</f>
        <v>32532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データ!CF7</f>
        <v>33492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データ!CG7</f>
        <v>34136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データ!CH7</f>
        <v>34924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データ!CI7</f>
        <v>35788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44">
        <f>データ!CP7</f>
        <v>10037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データ!CQ7</f>
        <v>9976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データ!CR7</f>
        <v>10130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データ!CS7</f>
        <v>10244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データ!CT7</f>
        <v>10602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62.5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63.4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63.4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63.7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63.3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19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18.7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18.3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17.7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17.5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38"/>
      <c r="NK56" s="139"/>
      <c r="NL56" s="139"/>
      <c r="NM56" s="139"/>
      <c r="NN56" s="139"/>
      <c r="NO56" s="139"/>
      <c r="NP56" s="139"/>
      <c r="NQ56" s="139"/>
      <c r="NR56" s="139"/>
      <c r="NS56" s="139"/>
      <c r="NT56" s="139"/>
      <c r="NU56" s="139"/>
      <c r="NV56" s="139"/>
      <c r="NW56" s="139"/>
      <c r="NX56" s="140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38"/>
      <c r="NK57" s="139"/>
      <c r="NL57" s="139"/>
      <c r="NM57" s="139"/>
      <c r="NN57" s="139"/>
      <c r="NO57" s="139"/>
      <c r="NP57" s="139"/>
      <c r="NQ57" s="139"/>
      <c r="NR57" s="139"/>
      <c r="NS57" s="139"/>
      <c r="NT57" s="139"/>
      <c r="NU57" s="139"/>
      <c r="NV57" s="139"/>
      <c r="NW57" s="139"/>
      <c r="NX57" s="140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38"/>
      <c r="NK58" s="139"/>
      <c r="NL58" s="139"/>
      <c r="NM58" s="139"/>
      <c r="NN58" s="139"/>
      <c r="NO58" s="139"/>
      <c r="NP58" s="139"/>
      <c r="NQ58" s="139"/>
      <c r="NR58" s="139"/>
      <c r="NS58" s="139"/>
      <c r="NT58" s="139"/>
      <c r="NU58" s="139"/>
      <c r="NV58" s="139"/>
      <c r="NW58" s="139"/>
      <c r="NX58" s="140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38"/>
      <c r="NK59" s="139"/>
      <c r="NL59" s="139"/>
      <c r="NM59" s="139"/>
      <c r="NN59" s="139"/>
      <c r="NO59" s="139"/>
      <c r="NP59" s="139"/>
      <c r="NQ59" s="139"/>
      <c r="NR59" s="139"/>
      <c r="NS59" s="139"/>
      <c r="NT59" s="139"/>
      <c r="NU59" s="139"/>
      <c r="NV59" s="139"/>
      <c r="NW59" s="139"/>
      <c r="NX59" s="140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38"/>
      <c r="NK60" s="139"/>
      <c r="NL60" s="139"/>
      <c r="NM60" s="139"/>
      <c r="NN60" s="139"/>
      <c r="NO60" s="139"/>
      <c r="NP60" s="139"/>
      <c r="NQ60" s="139"/>
      <c r="NR60" s="139"/>
      <c r="NS60" s="139"/>
      <c r="NT60" s="139"/>
      <c r="NU60" s="139"/>
      <c r="NV60" s="139"/>
      <c r="NW60" s="139"/>
      <c r="NX60" s="140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38"/>
      <c r="NK61" s="139"/>
      <c r="NL61" s="139"/>
      <c r="NM61" s="139"/>
      <c r="NN61" s="139"/>
      <c r="NO61" s="139"/>
      <c r="NP61" s="139"/>
      <c r="NQ61" s="139"/>
      <c r="NR61" s="139"/>
      <c r="NS61" s="139"/>
      <c r="NT61" s="139"/>
      <c r="NU61" s="139"/>
      <c r="NV61" s="139"/>
      <c r="NW61" s="139"/>
      <c r="NX61" s="140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38"/>
      <c r="NK62" s="139"/>
      <c r="NL62" s="139"/>
      <c r="NM62" s="139"/>
      <c r="NN62" s="139"/>
      <c r="NO62" s="139"/>
      <c r="NP62" s="139"/>
      <c r="NQ62" s="139"/>
      <c r="NR62" s="139"/>
      <c r="NS62" s="139"/>
      <c r="NT62" s="139"/>
      <c r="NU62" s="139"/>
      <c r="NV62" s="139"/>
      <c r="NW62" s="139"/>
      <c r="NX62" s="140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38"/>
      <c r="NK63" s="139"/>
      <c r="NL63" s="139"/>
      <c r="NM63" s="139"/>
      <c r="NN63" s="139"/>
      <c r="NO63" s="139"/>
      <c r="NP63" s="139"/>
      <c r="NQ63" s="139"/>
      <c r="NR63" s="139"/>
      <c r="NS63" s="139"/>
      <c r="NT63" s="139"/>
      <c r="NU63" s="139"/>
      <c r="NV63" s="139"/>
      <c r="NW63" s="139"/>
      <c r="NX63" s="140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38"/>
      <c r="NK64" s="139"/>
      <c r="NL64" s="139"/>
      <c r="NM64" s="139"/>
      <c r="NN64" s="139"/>
      <c r="NO64" s="139"/>
      <c r="NP64" s="139"/>
      <c r="NQ64" s="139"/>
      <c r="NR64" s="139"/>
      <c r="NS64" s="139"/>
      <c r="NT64" s="139"/>
      <c r="NU64" s="139"/>
      <c r="NV64" s="139"/>
      <c r="NW64" s="139"/>
      <c r="NX64" s="140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38"/>
      <c r="NK65" s="139"/>
      <c r="NL65" s="139"/>
      <c r="NM65" s="139"/>
      <c r="NN65" s="139"/>
      <c r="NO65" s="139"/>
      <c r="NP65" s="139"/>
      <c r="NQ65" s="139"/>
      <c r="NR65" s="139"/>
      <c r="NS65" s="139"/>
      <c r="NT65" s="139"/>
      <c r="NU65" s="139"/>
      <c r="NV65" s="139"/>
      <c r="NW65" s="139"/>
      <c r="NX65" s="140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38"/>
      <c r="NK66" s="139"/>
      <c r="NL66" s="139"/>
      <c r="NM66" s="139"/>
      <c r="NN66" s="139"/>
      <c r="NO66" s="139"/>
      <c r="NP66" s="139"/>
      <c r="NQ66" s="139"/>
      <c r="NR66" s="139"/>
      <c r="NS66" s="139"/>
      <c r="NT66" s="139"/>
      <c r="NU66" s="139"/>
      <c r="NV66" s="139"/>
      <c r="NW66" s="139"/>
      <c r="NX66" s="140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41"/>
      <c r="NK67" s="142"/>
      <c r="NL67" s="142"/>
      <c r="NM67" s="142"/>
      <c r="NN67" s="142"/>
      <c r="NO67" s="142"/>
      <c r="NP67" s="142"/>
      <c r="NQ67" s="142"/>
      <c r="NR67" s="142"/>
      <c r="NS67" s="142"/>
      <c r="NT67" s="142"/>
      <c r="NU67" s="142"/>
      <c r="NV67" s="142"/>
      <c r="NW67" s="142"/>
      <c r="NX67" s="143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38" t="s">
        <v>175</v>
      </c>
      <c r="NK70" s="139"/>
      <c r="NL70" s="139"/>
      <c r="NM70" s="139"/>
      <c r="NN70" s="139"/>
      <c r="NO70" s="139"/>
      <c r="NP70" s="139"/>
      <c r="NQ70" s="139"/>
      <c r="NR70" s="139"/>
      <c r="NS70" s="139"/>
      <c r="NT70" s="139"/>
      <c r="NU70" s="139"/>
      <c r="NV70" s="139"/>
      <c r="NW70" s="139"/>
      <c r="NX70" s="14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38"/>
      <c r="NK71" s="139"/>
      <c r="NL71" s="139"/>
      <c r="NM71" s="139"/>
      <c r="NN71" s="139"/>
      <c r="NO71" s="139"/>
      <c r="NP71" s="139"/>
      <c r="NQ71" s="139"/>
      <c r="NR71" s="139"/>
      <c r="NS71" s="139"/>
      <c r="NT71" s="139"/>
      <c r="NU71" s="139"/>
      <c r="NV71" s="139"/>
      <c r="NW71" s="139"/>
      <c r="NX71" s="14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38"/>
      <c r="NK72" s="139"/>
      <c r="NL72" s="139"/>
      <c r="NM72" s="139"/>
      <c r="NN72" s="139"/>
      <c r="NO72" s="139"/>
      <c r="NP72" s="139"/>
      <c r="NQ72" s="139"/>
      <c r="NR72" s="139"/>
      <c r="NS72" s="139"/>
      <c r="NT72" s="139"/>
      <c r="NU72" s="139"/>
      <c r="NV72" s="139"/>
      <c r="NW72" s="139"/>
      <c r="NX72" s="14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38"/>
      <c r="NK73" s="139"/>
      <c r="NL73" s="139"/>
      <c r="NM73" s="139"/>
      <c r="NN73" s="139"/>
      <c r="NO73" s="139"/>
      <c r="NP73" s="139"/>
      <c r="NQ73" s="139"/>
      <c r="NR73" s="139"/>
      <c r="NS73" s="139"/>
      <c r="NT73" s="139"/>
      <c r="NU73" s="139"/>
      <c r="NV73" s="139"/>
      <c r="NW73" s="139"/>
      <c r="NX73" s="14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38"/>
      <c r="NK74" s="139"/>
      <c r="NL74" s="139"/>
      <c r="NM74" s="139"/>
      <c r="NN74" s="139"/>
      <c r="NO74" s="139"/>
      <c r="NP74" s="139"/>
      <c r="NQ74" s="139"/>
      <c r="NR74" s="139"/>
      <c r="NS74" s="139"/>
      <c r="NT74" s="139"/>
      <c r="NU74" s="139"/>
      <c r="NV74" s="139"/>
      <c r="NW74" s="139"/>
      <c r="NX74" s="14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38"/>
      <c r="NK75" s="139"/>
      <c r="NL75" s="139"/>
      <c r="NM75" s="139"/>
      <c r="NN75" s="139"/>
      <c r="NO75" s="139"/>
      <c r="NP75" s="139"/>
      <c r="NQ75" s="139"/>
      <c r="NR75" s="139"/>
      <c r="NS75" s="139"/>
      <c r="NT75" s="139"/>
      <c r="NU75" s="139"/>
      <c r="NV75" s="139"/>
      <c r="NW75" s="139"/>
      <c r="NX75" s="14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38"/>
      <c r="NK76" s="139"/>
      <c r="NL76" s="139"/>
      <c r="NM76" s="139"/>
      <c r="NN76" s="139"/>
      <c r="NO76" s="139"/>
      <c r="NP76" s="139"/>
      <c r="NQ76" s="139"/>
      <c r="NR76" s="139"/>
      <c r="NS76" s="139"/>
      <c r="NT76" s="139"/>
      <c r="NU76" s="139"/>
      <c r="NV76" s="139"/>
      <c r="NW76" s="139"/>
      <c r="NX76" s="140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38"/>
      <c r="NK77" s="139"/>
      <c r="NL77" s="139"/>
      <c r="NM77" s="139"/>
      <c r="NN77" s="139"/>
      <c r="NO77" s="139"/>
      <c r="NP77" s="139"/>
      <c r="NQ77" s="139"/>
      <c r="NR77" s="139"/>
      <c r="NS77" s="139"/>
      <c r="NT77" s="139"/>
      <c r="NU77" s="139"/>
      <c r="NV77" s="139"/>
      <c r="NW77" s="139"/>
      <c r="NX77" s="140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38"/>
      <c r="NK78" s="139"/>
      <c r="NL78" s="139"/>
      <c r="NM78" s="139"/>
      <c r="NN78" s="139"/>
      <c r="NO78" s="139"/>
      <c r="NP78" s="139"/>
      <c r="NQ78" s="139"/>
      <c r="NR78" s="139"/>
      <c r="NS78" s="139"/>
      <c r="NT78" s="139"/>
      <c r="NU78" s="139"/>
      <c r="NV78" s="139"/>
      <c r="NW78" s="139"/>
      <c r="NX78" s="140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53.9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56.5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59.8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62.8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60.9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71.5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72.8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77.400000000000006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81.2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69.3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48049292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48487767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48759292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48934500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58771860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38"/>
      <c r="NK79" s="139"/>
      <c r="NL79" s="139"/>
      <c r="NM79" s="139"/>
      <c r="NN79" s="139"/>
      <c r="NO79" s="139"/>
      <c r="NP79" s="139"/>
      <c r="NQ79" s="139"/>
      <c r="NR79" s="139"/>
      <c r="NS79" s="139"/>
      <c r="NT79" s="139"/>
      <c r="NU79" s="139"/>
      <c r="NV79" s="139"/>
      <c r="NW79" s="139"/>
      <c r="NX79" s="14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52.4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52.5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53.5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54.1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54.6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69.2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69.7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71.3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71.400000000000006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71.7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35730958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37752628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39094598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40683727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41891213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38"/>
      <c r="NK80" s="139"/>
      <c r="NL80" s="139"/>
      <c r="NM80" s="139"/>
      <c r="NN80" s="139"/>
      <c r="NO80" s="139"/>
      <c r="NP80" s="139"/>
      <c r="NQ80" s="139"/>
      <c r="NR80" s="139"/>
      <c r="NS80" s="139"/>
      <c r="NT80" s="139"/>
      <c r="NU80" s="139"/>
      <c r="NV80" s="139"/>
      <c r="NW80" s="139"/>
      <c r="NX80" s="14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38"/>
      <c r="NK81" s="139"/>
      <c r="NL81" s="139"/>
      <c r="NM81" s="139"/>
      <c r="NN81" s="139"/>
      <c r="NO81" s="139"/>
      <c r="NP81" s="139"/>
      <c r="NQ81" s="139"/>
      <c r="NR81" s="139"/>
      <c r="NS81" s="139"/>
      <c r="NT81" s="139"/>
      <c r="NU81" s="139"/>
      <c r="NV81" s="139"/>
      <c r="NW81" s="139"/>
      <c r="NX81" s="14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38"/>
      <c r="NK82" s="139"/>
      <c r="NL82" s="139"/>
      <c r="NM82" s="139"/>
      <c r="NN82" s="139"/>
      <c r="NO82" s="139"/>
      <c r="NP82" s="139"/>
      <c r="NQ82" s="139"/>
      <c r="NR82" s="139"/>
      <c r="NS82" s="139"/>
      <c r="NT82" s="139"/>
      <c r="NU82" s="139"/>
      <c r="NV82" s="139"/>
      <c r="NW82" s="139"/>
      <c r="NX82" s="14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38"/>
      <c r="NK83" s="139"/>
      <c r="NL83" s="139"/>
      <c r="NM83" s="139"/>
      <c r="NN83" s="139"/>
      <c r="NO83" s="139"/>
      <c r="NP83" s="139"/>
      <c r="NQ83" s="139"/>
      <c r="NR83" s="139"/>
      <c r="NS83" s="139"/>
      <c r="NT83" s="139"/>
      <c r="NU83" s="139"/>
      <c r="NV83" s="139"/>
      <c r="NW83" s="139"/>
      <c r="NX83" s="140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1"/>
      <c r="NK84" s="142"/>
      <c r="NL84" s="142"/>
      <c r="NM84" s="142"/>
      <c r="NN84" s="142"/>
      <c r="NO84" s="142"/>
      <c r="NP84" s="142"/>
      <c r="NQ84" s="142"/>
      <c r="NR84" s="142"/>
      <c r="NS84" s="142"/>
      <c r="NT84" s="142"/>
      <c r="NU84" s="142"/>
      <c r="NV84" s="142"/>
      <c r="NW84" s="142"/>
      <c r="NX84" s="143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92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ZH9FEqughuicMrlnCgCX/LZJtaDcGWn4937n3eCj/zQC9StN3b1Ipvos3LPhEMxDaXnBatBiAPG3EHKlhOcqXg==" saltValue="HYMZv0108mj7qyVyuTssKA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93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94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95</v>
      </c>
      <c r="B3" s="49" t="s">
        <v>96</v>
      </c>
      <c r="C3" s="49" t="s">
        <v>97</v>
      </c>
      <c r="D3" s="49" t="s">
        <v>98</v>
      </c>
      <c r="E3" s="49" t="s">
        <v>99</v>
      </c>
      <c r="F3" s="49" t="s">
        <v>100</v>
      </c>
      <c r="G3" s="49" t="s">
        <v>101</v>
      </c>
      <c r="H3" s="50" t="s">
        <v>102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103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105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106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107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108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109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110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111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112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113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114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115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141</v>
      </c>
      <c r="AV5" s="62" t="s">
        <v>142</v>
      </c>
      <c r="AW5" s="62" t="s">
        <v>143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140</v>
      </c>
      <c r="BF5" s="62" t="s">
        <v>141</v>
      </c>
      <c r="BG5" s="62" t="s">
        <v>142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139</v>
      </c>
      <c r="BP5" s="62" t="s">
        <v>140</v>
      </c>
      <c r="BQ5" s="62" t="s">
        <v>141</v>
      </c>
      <c r="BR5" s="62" t="s">
        <v>142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140</v>
      </c>
      <c r="CB5" s="62" t="s">
        <v>141</v>
      </c>
      <c r="CC5" s="62" t="s">
        <v>142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140</v>
      </c>
      <c r="CM5" s="62" t="s">
        <v>141</v>
      </c>
      <c r="CN5" s="62" t="s">
        <v>142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150</v>
      </c>
      <c r="CW5" s="62" t="s">
        <v>140</v>
      </c>
      <c r="CX5" s="62" t="s">
        <v>141</v>
      </c>
      <c r="CY5" s="62" t="s">
        <v>142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140</v>
      </c>
      <c r="DI5" s="62" t="s">
        <v>141</v>
      </c>
      <c r="DJ5" s="62" t="s">
        <v>142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140</v>
      </c>
      <c r="DT5" s="62" t="s">
        <v>141</v>
      </c>
      <c r="DU5" s="62" t="s">
        <v>142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140</v>
      </c>
      <c r="EE5" s="62" t="s">
        <v>141</v>
      </c>
      <c r="EF5" s="62" t="s">
        <v>142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151</v>
      </c>
      <c r="EN5" s="62" t="s">
        <v>139</v>
      </c>
      <c r="EO5" s="62" t="s">
        <v>140</v>
      </c>
      <c r="EP5" s="62" t="s">
        <v>141</v>
      </c>
      <c r="EQ5" s="62" t="s">
        <v>142</v>
      </c>
      <c r="ER5" s="62" t="s">
        <v>152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>
      <c r="A6" s="48" t="s">
        <v>153</v>
      </c>
      <c r="B6" s="63">
        <f>B8</f>
        <v>2019</v>
      </c>
      <c r="C6" s="63">
        <f t="shared" ref="C6:M6" si="2">C8</f>
        <v>174637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石川県能登町　公立宇出津総合病院</v>
      </c>
      <c r="I6" s="156"/>
      <c r="J6" s="157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17</v>
      </c>
      <c r="R6" s="63" t="str">
        <f t="shared" si="3"/>
        <v>-</v>
      </c>
      <c r="S6" s="63" t="str">
        <f t="shared" si="3"/>
        <v>ド 透 I 訓</v>
      </c>
      <c r="T6" s="63" t="str">
        <f t="shared" si="3"/>
        <v>救 臨</v>
      </c>
      <c r="U6" s="64">
        <f>U8</f>
        <v>16972</v>
      </c>
      <c r="V6" s="64">
        <f>V8</f>
        <v>10703</v>
      </c>
      <c r="W6" s="63" t="str">
        <f>W8</f>
        <v>第２種該当</v>
      </c>
      <c r="X6" s="63" t="str">
        <f t="shared" si="3"/>
        <v>１０：１</v>
      </c>
      <c r="Y6" s="64">
        <f t="shared" si="3"/>
        <v>100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100</v>
      </c>
      <c r="AE6" s="64">
        <f t="shared" si="3"/>
        <v>100</v>
      </c>
      <c r="AF6" s="64" t="str">
        <f t="shared" si="3"/>
        <v>-</v>
      </c>
      <c r="AG6" s="64">
        <f t="shared" si="3"/>
        <v>100</v>
      </c>
      <c r="AH6" s="65">
        <f>IF(AH8="-",NA(),AH8)</f>
        <v>103.4</v>
      </c>
      <c r="AI6" s="65">
        <f t="shared" ref="AI6:AQ6" si="4">IF(AI8="-",NA(),AI8)</f>
        <v>105.2</v>
      </c>
      <c r="AJ6" s="65">
        <f t="shared" si="4"/>
        <v>102.7</v>
      </c>
      <c r="AK6" s="65">
        <f t="shared" si="4"/>
        <v>102</v>
      </c>
      <c r="AL6" s="65">
        <f t="shared" si="4"/>
        <v>103.5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94</v>
      </c>
      <c r="AT6" s="65">
        <f t="shared" ref="AT6:BB6" si="5">IF(AT8="-",NA(),AT8)</f>
        <v>95.4</v>
      </c>
      <c r="AU6" s="65">
        <f t="shared" si="5"/>
        <v>87</v>
      </c>
      <c r="AV6" s="65">
        <f t="shared" si="5"/>
        <v>89.2</v>
      </c>
      <c r="AW6" s="65">
        <f t="shared" si="5"/>
        <v>94.5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70.599999999999994</v>
      </c>
      <c r="BP6" s="65">
        <f t="shared" ref="BP6:BX6" si="7">IF(BP8="-",NA(),BP8)</f>
        <v>75.599999999999994</v>
      </c>
      <c r="BQ6" s="65">
        <f t="shared" si="7"/>
        <v>74</v>
      </c>
      <c r="BR6" s="65">
        <f t="shared" si="7"/>
        <v>73.099999999999994</v>
      </c>
      <c r="BS6" s="65">
        <f t="shared" si="7"/>
        <v>83.6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33734</v>
      </c>
      <c r="CA6" s="66">
        <f t="shared" ref="CA6:CI6" si="8">IF(CA8="-",NA(),CA8)</f>
        <v>32308</v>
      </c>
      <c r="CB6" s="66">
        <f t="shared" si="8"/>
        <v>32817</v>
      </c>
      <c r="CC6" s="66">
        <f t="shared" si="8"/>
        <v>32585</v>
      </c>
      <c r="CD6" s="66">
        <f t="shared" si="8"/>
        <v>33340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8394</v>
      </c>
      <c r="CL6" s="66">
        <f t="shared" ref="CL6:CT6" si="9">IF(CL8="-",NA(),CL8)</f>
        <v>8760</v>
      </c>
      <c r="CM6" s="66">
        <f t="shared" si="9"/>
        <v>8757</v>
      </c>
      <c r="CN6" s="66">
        <f t="shared" si="9"/>
        <v>8586</v>
      </c>
      <c r="CO6" s="66">
        <f t="shared" si="9"/>
        <v>9184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51.2</v>
      </c>
      <c r="CW6" s="65">
        <f t="shared" ref="CW6:DE6" si="10">IF(CW8="-",NA(),CW8)</f>
        <v>50.8</v>
      </c>
      <c r="CX6" s="65">
        <f t="shared" si="10"/>
        <v>55.6</v>
      </c>
      <c r="CY6" s="65">
        <f t="shared" si="10"/>
        <v>55.7</v>
      </c>
      <c r="CZ6" s="65">
        <f t="shared" si="10"/>
        <v>52.4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21.1</v>
      </c>
      <c r="DH6" s="65">
        <f t="shared" ref="DH6:DP6" si="11">IF(DH8="-",NA(),DH8)</f>
        <v>20.6</v>
      </c>
      <c r="DI6" s="65">
        <f t="shared" si="11"/>
        <v>21.3</v>
      </c>
      <c r="DJ6" s="65">
        <f t="shared" si="11"/>
        <v>20</v>
      </c>
      <c r="DK6" s="65">
        <f t="shared" si="11"/>
        <v>21.1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53.9</v>
      </c>
      <c r="DS6" s="65">
        <f t="shared" ref="DS6:EA6" si="12">IF(DS8="-",NA(),DS8)</f>
        <v>56.5</v>
      </c>
      <c r="DT6" s="65">
        <f t="shared" si="12"/>
        <v>59.8</v>
      </c>
      <c r="DU6" s="65">
        <f t="shared" si="12"/>
        <v>62.8</v>
      </c>
      <c r="DV6" s="65">
        <f t="shared" si="12"/>
        <v>60.9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71.5</v>
      </c>
      <c r="ED6" s="65">
        <f t="shared" ref="ED6:EL6" si="13">IF(ED8="-",NA(),ED8)</f>
        <v>72.8</v>
      </c>
      <c r="EE6" s="65">
        <f t="shared" si="13"/>
        <v>77.400000000000006</v>
      </c>
      <c r="EF6" s="65">
        <f t="shared" si="13"/>
        <v>81.2</v>
      </c>
      <c r="EG6" s="65">
        <f t="shared" si="13"/>
        <v>69.3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48049292</v>
      </c>
      <c r="EO6" s="66">
        <f t="shared" ref="EO6:EW6" si="14">IF(EO8="-",NA(),EO8)</f>
        <v>48487767</v>
      </c>
      <c r="EP6" s="66">
        <f t="shared" si="14"/>
        <v>48759292</v>
      </c>
      <c r="EQ6" s="66">
        <f t="shared" si="14"/>
        <v>48934500</v>
      </c>
      <c r="ER6" s="66">
        <f t="shared" si="14"/>
        <v>58771860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154</v>
      </c>
      <c r="B7" s="63">
        <f t="shared" ref="B7:AG7" si="15">B8</f>
        <v>2019</v>
      </c>
      <c r="C7" s="63">
        <f t="shared" si="15"/>
        <v>174637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5"/>
        <v>17</v>
      </c>
      <c r="R7" s="63" t="str">
        <f t="shared" si="15"/>
        <v>-</v>
      </c>
      <c r="S7" s="63" t="str">
        <f t="shared" si="15"/>
        <v>ド 透 I 訓</v>
      </c>
      <c r="T7" s="63" t="str">
        <f t="shared" si="15"/>
        <v>救 臨</v>
      </c>
      <c r="U7" s="64">
        <f>U8</f>
        <v>16972</v>
      </c>
      <c r="V7" s="64">
        <f>V8</f>
        <v>10703</v>
      </c>
      <c r="W7" s="63" t="str">
        <f>W8</f>
        <v>第２種該当</v>
      </c>
      <c r="X7" s="63" t="str">
        <f t="shared" si="15"/>
        <v>１０：１</v>
      </c>
      <c r="Y7" s="64">
        <f t="shared" si="15"/>
        <v>100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100</v>
      </c>
      <c r="AE7" s="64">
        <f t="shared" si="15"/>
        <v>100</v>
      </c>
      <c r="AF7" s="64" t="str">
        <f t="shared" si="15"/>
        <v>-</v>
      </c>
      <c r="AG7" s="64">
        <f t="shared" si="15"/>
        <v>100</v>
      </c>
      <c r="AH7" s="65">
        <f>AH8</f>
        <v>103.4</v>
      </c>
      <c r="AI7" s="65">
        <f t="shared" ref="AI7:AQ7" si="16">AI8</f>
        <v>105.2</v>
      </c>
      <c r="AJ7" s="65">
        <f t="shared" si="16"/>
        <v>102.7</v>
      </c>
      <c r="AK7" s="65">
        <f t="shared" si="16"/>
        <v>102</v>
      </c>
      <c r="AL7" s="65">
        <f t="shared" si="16"/>
        <v>103.5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97.2</v>
      </c>
      <c r="AQ7" s="65">
        <f t="shared" si="16"/>
        <v>96.9</v>
      </c>
      <c r="AR7" s="65"/>
      <c r="AS7" s="65">
        <f>AS8</f>
        <v>94</v>
      </c>
      <c r="AT7" s="65">
        <f t="shared" ref="AT7:BB7" si="17">AT8</f>
        <v>95.4</v>
      </c>
      <c r="AU7" s="65">
        <f t="shared" si="17"/>
        <v>87</v>
      </c>
      <c r="AV7" s="65">
        <f t="shared" si="17"/>
        <v>89.2</v>
      </c>
      <c r="AW7" s="65">
        <f t="shared" si="17"/>
        <v>94.5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84</v>
      </c>
      <c r="BB7" s="65">
        <f t="shared" si="17"/>
        <v>84.3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117.1</v>
      </c>
      <c r="BM7" s="65">
        <f t="shared" si="18"/>
        <v>120.5</v>
      </c>
      <c r="BN7" s="65"/>
      <c r="BO7" s="65">
        <f>BO8</f>
        <v>70.599999999999994</v>
      </c>
      <c r="BP7" s="65">
        <f t="shared" ref="BP7:BX7" si="19">BP8</f>
        <v>75.599999999999994</v>
      </c>
      <c r="BQ7" s="65">
        <f t="shared" si="19"/>
        <v>74</v>
      </c>
      <c r="BR7" s="65">
        <f t="shared" si="19"/>
        <v>73.099999999999994</v>
      </c>
      <c r="BS7" s="65">
        <f t="shared" si="19"/>
        <v>83.6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33734</v>
      </c>
      <c r="CA7" s="66">
        <f t="shared" ref="CA7:CI7" si="20">CA8</f>
        <v>32308</v>
      </c>
      <c r="CB7" s="66">
        <f t="shared" si="20"/>
        <v>32817</v>
      </c>
      <c r="CC7" s="66">
        <f t="shared" si="20"/>
        <v>32585</v>
      </c>
      <c r="CD7" s="66">
        <f t="shared" si="20"/>
        <v>33340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34924</v>
      </c>
      <c r="CI7" s="66">
        <f t="shared" si="20"/>
        <v>35788</v>
      </c>
      <c r="CJ7" s="65"/>
      <c r="CK7" s="66">
        <f>CK8</f>
        <v>8394</v>
      </c>
      <c r="CL7" s="66">
        <f t="shared" ref="CL7:CT7" si="21">CL8</f>
        <v>8760</v>
      </c>
      <c r="CM7" s="66">
        <f t="shared" si="21"/>
        <v>8757</v>
      </c>
      <c r="CN7" s="66">
        <f t="shared" si="21"/>
        <v>8586</v>
      </c>
      <c r="CO7" s="66">
        <f t="shared" si="21"/>
        <v>9184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10244</v>
      </c>
      <c r="CT7" s="66">
        <f t="shared" si="21"/>
        <v>10602</v>
      </c>
      <c r="CU7" s="65"/>
      <c r="CV7" s="65">
        <f>CV8</f>
        <v>51.2</v>
      </c>
      <c r="CW7" s="65">
        <f t="shared" ref="CW7:DE7" si="22">CW8</f>
        <v>50.8</v>
      </c>
      <c r="CX7" s="65">
        <f t="shared" si="22"/>
        <v>55.6</v>
      </c>
      <c r="CY7" s="65">
        <f t="shared" si="22"/>
        <v>55.7</v>
      </c>
      <c r="CZ7" s="65">
        <f t="shared" si="22"/>
        <v>52.4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63.7</v>
      </c>
      <c r="DE7" s="65">
        <f t="shared" si="22"/>
        <v>63.3</v>
      </c>
      <c r="DF7" s="65"/>
      <c r="DG7" s="65">
        <f>DG8</f>
        <v>21.1</v>
      </c>
      <c r="DH7" s="65">
        <f t="shared" ref="DH7:DP7" si="23">DH8</f>
        <v>20.6</v>
      </c>
      <c r="DI7" s="65">
        <f t="shared" si="23"/>
        <v>21.3</v>
      </c>
      <c r="DJ7" s="65">
        <f t="shared" si="23"/>
        <v>20</v>
      </c>
      <c r="DK7" s="65">
        <f t="shared" si="23"/>
        <v>21.1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17.7</v>
      </c>
      <c r="DP7" s="65">
        <f t="shared" si="23"/>
        <v>17.5</v>
      </c>
      <c r="DQ7" s="65"/>
      <c r="DR7" s="65">
        <f>DR8</f>
        <v>53.9</v>
      </c>
      <c r="DS7" s="65">
        <f t="shared" ref="DS7:EA7" si="24">DS8</f>
        <v>56.5</v>
      </c>
      <c r="DT7" s="65">
        <f t="shared" si="24"/>
        <v>59.8</v>
      </c>
      <c r="DU7" s="65">
        <f t="shared" si="24"/>
        <v>62.8</v>
      </c>
      <c r="DV7" s="65">
        <f t="shared" si="24"/>
        <v>60.9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54.1</v>
      </c>
      <c r="EA7" s="65">
        <f t="shared" si="24"/>
        <v>54.6</v>
      </c>
      <c r="EB7" s="65"/>
      <c r="EC7" s="65">
        <f>EC8</f>
        <v>71.5</v>
      </c>
      <c r="ED7" s="65">
        <f t="shared" ref="ED7:EL7" si="25">ED8</f>
        <v>72.8</v>
      </c>
      <c r="EE7" s="65">
        <f t="shared" si="25"/>
        <v>77.400000000000006</v>
      </c>
      <c r="EF7" s="65">
        <f t="shared" si="25"/>
        <v>81.2</v>
      </c>
      <c r="EG7" s="65">
        <f t="shared" si="25"/>
        <v>69.3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48049292</v>
      </c>
      <c r="EO7" s="66">
        <f t="shared" ref="EO7:EW7" si="26">EO8</f>
        <v>48487767</v>
      </c>
      <c r="EP7" s="66">
        <f t="shared" si="26"/>
        <v>48759292</v>
      </c>
      <c r="EQ7" s="66">
        <f t="shared" si="26"/>
        <v>48934500</v>
      </c>
      <c r="ER7" s="66">
        <f t="shared" si="26"/>
        <v>58771860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>
      <c r="A8" s="48"/>
      <c r="B8" s="68">
        <v>2019</v>
      </c>
      <c r="C8" s="68">
        <v>174637</v>
      </c>
      <c r="D8" s="68">
        <v>46</v>
      </c>
      <c r="E8" s="68">
        <v>6</v>
      </c>
      <c r="F8" s="68">
        <v>0</v>
      </c>
      <c r="G8" s="68">
        <v>1</v>
      </c>
      <c r="H8" s="68" t="s">
        <v>155</v>
      </c>
      <c r="I8" s="68" t="s">
        <v>156</v>
      </c>
      <c r="J8" s="68" t="s">
        <v>157</v>
      </c>
      <c r="K8" s="68" t="s">
        <v>158</v>
      </c>
      <c r="L8" s="68" t="s">
        <v>159</v>
      </c>
      <c r="M8" s="68" t="s">
        <v>160</v>
      </c>
      <c r="N8" s="68" t="s">
        <v>161</v>
      </c>
      <c r="O8" s="68" t="s">
        <v>162</v>
      </c>
      <c r="P8" s="68" t="s">
        <v>163</v>
      </c>
      <c r="Q8" s="69">
        <v>17</v>
      </c>
      <c r="R8" s="68" t="s">
        <v>38</v>
      </c>
      <c r="S8" s="68" t="s">
        <v>164</v>
      </c>
      <c r="T8" s="68" t="s">
        <v>165</v>
      </c>
      <c r="U8" s="69">
        <v>16972</v>
      </c>
      <c r="V8" s="69">
        <v>10703</v>
      </c>
      <c r="W8" s="68" t="s">
        <v>166</v>
      </c>
      <c r="X8" s="70" t="s">
        <v>167</v>
      </c>
      <c r="Y8" s="69">
        <v>100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100</v>
      </c>
      <c r="AE8" s="69">
        <v>100</v>
      </c>
      <c r="AF8" s="69" t="s">
        <v>38</v>
      </c>
      <c r="AG8" s="69">
        <v>100</v>
      </c>
      <c r="AH8" s="71">
        <v>103.4</v>
      </c>
      <c r="AI8" s="71">
        <v>105.2</v>
      </c>
      <c r="AJ8" s="71">
        <v>102.7</v>
      </c>
      <c r="AK8" s="71">
        <v>102</v>
      </c>
      <c r="AL8" s="71">
        <v>103.5</v>
      </c>
      <c r="AM8" s="71">
        <v>98.3</v>
      </c>
      <c r="AN8" s="71">
        <v>96.7</v>
      </c>
      <c r="AO8" s="71">
        <v>96.6</v>
      </c>
      <c r="AP8" s="71">
        <v>97.2</v>
      </c>
      <c r="AQ8" s="71">
        <v>96.9</v>
      </c>
      <c r="AR8" s="71">
        <v>98.2</v>
      </c>
      <c r="AS8" s="71">
        <v>94</v>
      </c>
      <c r="AT8" s="71">
        <v>95.4</v>
      </c>
      <c r="AU8" s="71">
        <v>87</v>
      </c>
      <c r="AV8" s="71">
        <v>89.2</v>
      </c>
      <c r="AW8" s="71">
        <v>94.5</v>
      </c>
      <c r="AX8" s="71">
        <v>85.3</v>
      </c>
      <c r="AY8" s="71">
        <v>84.2</v>
      </c>
      <c r="AZ8" s="71">
        <v>83.9</v>
      </c>
      <c r="BA8" s="71">
        <v>84</v>
      </c>
      <c r="BB8" s="71">
        <v>84.3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118.9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59.6</v>
      </c>
      <c r="BO8" s="71">
        <v>70.599999999999994</v>
      </c>
      <c r="BP8" s="71">
        <v>75.599999999999994</v>
      </c>
      <c r="BQ8" s="71">
        <v>74</v>
      </c>
      <c r="BR8" s="71">
        <v>73.099999999999994</v>
      </c>
      <c r="BS8" s="71">
        <v>83.6</v>
      </c>
      <c r="BT8" s="71">
        <v>67.900000000000006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74.7</v>
      </c>
      <c r="BZ8" s="72">
        <v>33734</v>
      </c>
      <c r="CA8" s="72">
        <v>32308</v>
      </c>
      <c r="CB8" s="72">
        <v>32817</v>
      </c>
      <c r="CC8" s="72">
        <v>32585</v>
      </c>
      <c r="CD8" s="72">
        <v>33340</v>
      </c>
      <c r="CE8" s="72">
        <v>32532</v>
      </c>
      <c r="CF8" s="72">
        <v>33492</v>
      </c>
      <c r="CG8" s="72">
        <v>34136</v>
      </c>
      <c r="CH8" s="72">
        <v>34924</v>
      </c>
      <c r="CI8" s="72">
        <v>35788</v>
      </c>
      <c r="CJ8" s="71">
        <v>53621</v>
      </c>
      <c r="CK8" s="72">
        <v>8394</v>
      </c>
      <c r="CL8" s="72">
        <v>8760</v>
      </c>
      <c r="CM8" s="72">
        <v>8757</v>
      </c>
      <c r="CN8" s="72">
        <v>8586</v>
      </c>
      <c r="CO8" s="72">
        <v>9184</v>
      </c>
      <c r="CP8" s="72">
        <v>10037</v>
      </c>
      <c r="CQ8" s="72">
        <v>9976</v>
      </c>
      <c r="CR8" s="72">
        <v>10130</v>
      </c>
      <c r="CS8" s="72">
        <v>10244</v>
      </c>
      <c r="CT8" s="72">
        <v>10602</v>
      </c>
      <c r="CU8" s="71">
        <v>15586</v>
      </c>
      <c r="CV8" s="72">
        <v>51.2</v>
      </c>
      <c r="CW8" s="72">
        <v>50.8</v>
      </c>
      <c r="CX8" s="72">
        <v>55.6</v>
      </c>
      <c r="CY8" s="72">
        <v>55.7</v>
      </c>
      <c r="CZ8" s="72">
        <v>52.4</v>
      </c>
      <c r="DA8" s="72">
        <v>62.5</v>
      </c>
      <c r="DB8" s="72">
        <v>63.4</v>
      </c>
      <c r="DC8" s="72">
        <v>63.4</v>
      </c>
      <c r="DD8" s="72">
        <v>63.7</v>
      </c>
      <c r="DE8" s="72">
        <v>63.3</v>
      </c>
      <c r="DF8" s="72">
        <v>54.6</v>
      </c>
      <c r="DG8" s="72">
        <v>21.1</v>
      </c>
      <c r="DH8" s="72">
        <v>20.6</v>
      </c>
      <c r="DI8" s="72">
        <v>21.3</v>
      </c>
      <c r="DJ8" s="72">
        <v>20</v>
      </c>
      <c r="DK8" s="72">
        <v>21.1</v>
      </c>
      <c r="DL8" s="72">
        <v>19</v>
      </c>
      <c r="DM8" s="72">
        <v>18.7</v>
      </c>
      <c r="DN8" s="72">
        <v>18.3</v>
      </c>
      <c r="DO8" s="72">
        <v>17.7</v>
      </c>
      <c r="DP8" s="72">
        <v>17.5</v>
      </c>
      <c r="DQ8" s="72">
        <v>25</v>
      </c>
      <c r="DR8" s="71">
        <v>53.9</v>
      </c>
      <c r="DS8" s="71">
        <v>56.5</v>
      </c>
      <c r="DT8" s="71">
        <v>59.8</v>
      </c>
      <c r="DU8" s="71">
        <v>62.8</v>
      </c>
      <c r="DV8" s="71">
        <v>60.9</v>
      </c>
      <c r="DW8" s="71">
        <v>52.4</v>
      </c>
      <c r="DX8" s="71">
        <v>52.5</v>
      </c>
      <c r="DY8" s="71">
        <v>53.5</v>
      </c>
      <c r="DZ8" s="71">
        <v>54.1</v>
      </c>
      <c r="EA8" s="71">
        <v>54.6</v>
      </c>
      <c r="EB8" s="71">
        <v>53.5</v>
      </c>
      <c r="EC8" s="71">
        <v>71.5</v>
      </c>
      <c r="ED8" s="71">
        <v>72.8</v>
      </c>
      <c r="EE8" s="71">
        <v>77.400000000000006</v>
      </c>
      <c r="EF8" s="71">
        <v>81.2</v>
      </c>
      <c r="EG8" s="71">
        <v>69.3</v>
      </c>
      <c r="EH8" s="71">
        <v>69.2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70</v>
      </c>
      <c r="EN8" s="72">
        <v>48049292</v>
      </c>
      <c r="EO8" s="72">
        <v>48487767</v>
      </c>
      <c r="EP8" s="72">
        <v>48759292</v>
      </c>
      <c r="EQ8" s="72">
        <v>48934500</v>
      </c>
      <c r="ER8" s="72">
        <v>58771860</v>
      </c>
      <c r="ES8" s="72">
        <v>35730958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168</v>
      </c>
      <c r="C10" s="77" t="s">
        <v>169</v>
      </c>
      <c r="D10" s="77" t="s">
        <v>170</v>
      </c>
      <c r="E10" s="77" t="s">
        <v>171</v>
      </c>
      <c r="F10" s="77" t="s">
        <v>172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2021-01-27T00:32:26Z</cp:lastPrinted>
  <dcterms:created xsi:type="dcterms:W3CDTF">2020-12-15T03:53:25Z</dcterms:created>
  <dcterms:modified xsi:type="dcterms:W3CDTF">2021-02-08T06:03:45Z</dcterms:modified>
  <cp:category/>
</cp:coreProperties>
</file>