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1公共\"/>
    </mc:Choice>
  </mc:AlternateContent>
  <workbookProtection workbookAlgorithmName="SHA-512" workbookHashValue="AifTPfW1B6MgOBcG4fC1bSviqpJfKuYK9uyQo2i+C2TX0sCr73XqR5VTi5ij4PVxHn4965pFENxCUKWGmlYfSQ==" workbookSaltValue="f+iaMOqbCJ1nOdPkI3AIY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<sst xmlns="http://schemas.openxmlformats.org/spreadsheetml/2006/main" count="231" uniqueCount="115">
  <si>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</si>
  <si>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</si>
  <si>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</si>
  <si>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</si>
  <si>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</si>
  <si>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</si>
  <si>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</si>
  <si>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</si>
  <si>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</si>
  <si>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</si>
  <si>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</si>
  <si>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</si>
  <si>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</si>
  <si>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</si>
  <si>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r>
      <t>経常収支比率については、黒字を示す100％以上を維持しており、累積欠損金もないことから健全な経営状況と言えます。また、流動比率は100％を下回りますが、これは公営企業の性質上、流動負債の中に翌年度に支払う債務が含まれているもので経営上大きな問題はありません。
このほか、</t>
    </r>
    <r>
      <rPr>
        <sz val="11"/>
        <rFont val="ＭＳ ゴシック"/>
        <family val="3"/>
        <charset val="128"/>
      </rPr>
      <t>処理人口普及率においては、99％と高く面整備は概ね完了していますが、その恩恵と引き換えに企業債残高対事業規模比率は、類似団体を大きく上回っています。さらに、経費回収率は100％を下回り、費用の効率化を表す汚水処理原価においては、現行の使用料単価を上回っており、一般会計からの繰入金に頼っている状況です。今後の経営状況によっては、実態に合わせた適正な使用料単価への検討が必要となります。一方で、水洗化率は、類似団体とほぼ同水準ですが、今後も引き続き普及促進活動を進め、水洗化率の向上に努めます。</t>
    </r>
    <rPh sb="12" eb="14">
      <t>クロジ</t>
    </rPh>
    <rPh sb="15" eb="16">
      <t>シメ</t>
    </rPh>
    <rPh sb="21" eb="23">
      <t>イジョウ</t>
    </rPh>
    <rPh sb="24" eb="26">
      <t>イジ</t>
    </rPh>
    <rPh sb="79" eb="81">
      <t>コウエイ</t>
    </rPh>
    <rPh sb="81" eb="83">
      <t>キギョウ</t>
    </rPh>
    <rPh sb="93" eb="94">
      <t>ナカ</t>
    </rPh>
    <rPh sb="99" eb="101">
      <t>シハラ</t>
    </rPh>
    <rPh sb="228" eb="230">
      <t>ヒヨウ</t>
    </rPh>
    <rPh sb="231" eb="234">
      <t>コウリツカ</t>
    </rPh>
    <rPh sb="235" eb="236">
      <t>アラワ</t>
    </rPh>
    <rPh sb="249" eb="251">
      <t>ゲンコウ</t>
    </rPh>
    <rPh sb="252" eb="255">
      <t>シヨウリョウ</t>
    </rPh>
    <rPh sb="255" eb="257">
      <t>タンカ</t>
    </rPh>
    <rPh sb="258" eb="260">
      <t>ウワマワ</t>
    </rPh>
    <rPh sb="265" eb="267">
      <t>イッパン</t>
    </rPh>
    <rPh sb="267" eb="269">
      <t>カイケイ</t>
    </rPh>
    <rPh sb="272" eb="273">
      <t>ソウ</t>
    </rPh>
    <rPh sb="273" eb="274">
      <t>イ</t>
    </rPh>
    <rPh sb="274" eb="275">
      <t>キン</t>
    </rPh>
    <rPh sb="276" eb="277">
      <t>タヨ</t>
    </rPh>
    <rPh sb="281" eb="283">
      <t>ジョウキョウ</t>
    </rPh>
    <rPh sb="286" eb="288">
      <t>コンゴ</t>
    </rPh>
    <rPh sb="289" eb="291">
      <t>ケイエイ</t>
    </rPh>
    <rPh sb="291" eb="293">
      <t>ジョウキョウ</t>
    </rPh>
    <rPh sb="299" eb="301">
      <t>ジッタイ</t>
    </rPh>
    <rPh sb="302" eb="303">
      <t>ア</t>
    </rPh>
    <rPh sb="327" eb="329">
      <t>イッポウ</t>
    </rPh>
    <rPh sb="337" eb="339">
      <t>ルイジ</t>
    </rPh>
    <rPh sb="339" eb="341">
      <t>ダンタイ</t>
    </rPh>
    <rPh sb="344" eb="347">
      <t>ドウスイジュン</t>
    </rPh>
    <rPh sb="351" eb="353">
      <t>コンゴ</t>
    </rPh>
    <rPh sb="354" eb="355">
      <t>ヒ</t>
    </rPh>
    <rPh sb="356" eb="357">
      <t>ツヅ</t>
    </rPh>
    <rPh sb="358" eb="360">
      <t>フキュウ</t>
    </rPh>
    <rPh sb="360" eb="362">
      <t>ソクシン</t>
    </rPh>
    <rPh sb="362" eb="364">
      <t>カツドウ</t>
    </rPh>
    <rPh sb="365" eb="366">
      <t>スス</t>
    </rPh>
    <rPh sb="368" eb="371">
      <t>スイセンカ</t>
    </rPh>
    <rPh sb="371" eb="372">
      <t>リツ</t>
    </rPh>
    <rPh sb="373" eb="375">
      <t>コウジョウ</t>
    </rPh>
    <rPh sb="376" eb="377">
      <t>ツト</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</si>
  <si>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</si>
  <si>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</si>
  <si>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</si>
  <si>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</si>
  <si>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</si>
  <si>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</si>
  <si>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</si>
  <si>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</si>
  <si>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</si>
  <si>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</si>
  <si>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</si>
  <si>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</si>
  <si>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</si>
  <si>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</si>
  <si>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</si>
  <si>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</si>
  <si>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</si>
  <si>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</si>
  <si>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</si>
  <si>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</si>
  <si>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</si>
  <si>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</si>
  <si>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</si>
  <si>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</si>
  <si>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</si>
  <si>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</si>
  <si>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</si>
  <si>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</si>
  <si>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</si>
  <si>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</si>
  <si>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</si>
  <si>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</si>
  <si>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</si>
  <si>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</si>
  <si>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</si>
  <si>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</si>
  <si>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</si>
  <si>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</si>
  <si>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</si>
  <si>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</si>
  <si>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</si>
  <si>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</si>
  <si>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</si>
  <si>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</si>
  <si>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</si>
  <si>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</si>
  <si>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</si>
  <si>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</si>
  <si>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</si>
  <si>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</si>
  <si>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</si>
  <si>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</si>
  <si>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</si>
  <si>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</si>
  <si>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</si>
  <si>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</si>
  <si>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</si>
  <si>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</si>
  <si>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</si>
  <si>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</si>
  <si>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</si>
  <si>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</si>
  <si>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</si>
  <si>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</si>
  <si>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</si>
  <si>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</si>
  <si>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</si>
  <si>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</si>
  <si>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</si>
  <si>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</si>
  <si>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</si>
  <si>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</si>
  <si>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</si>
  <si>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</si>
  <si>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</si>
  <si>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</si>
  <si>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</si>
  <si>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</si>
  <si>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</si>
  <si>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</si>
  <si>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</si>
  <si>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能美市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</si>
  <si>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</si>
  <si>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</si>
  <si>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</si>
  <si>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</si>
  <si>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</si>
  <si>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</si>
  <si>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</si>
  <si>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</si>
  <si>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</si>
  <si>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</si>
  <si>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</si>
  <si>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</si>
  <si>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</si>
  <si>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</si>
  <si>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</si>
  <si>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</si>
  <si>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xml:space="preserve">下水道の普及促進のため建設工事を行ってきた結果、高い面整備率を確保できた一方で事業規模に対する企業債残高が多額になっています。このため、汚水処理費を現行使用料単価で賄うことができず、一般会計からの繰入金によって経営が持続可能なものとなっています。
今後、企業債残高の減少によって支出は抑制されますが、将来の人口予測に基づいて使用料収入の減少も見込まれており、経費回収率は概ね横ばいで推移する見通しとなっています。
</t>
    </r>
    <r>
      <rPr>
        <sz val="11"/>
        <rFont val="ＭＳ ゴシック"/>
        <family val="3"/>
        <charset val="128"/>
      </rPr>
      <t>今後の投資計画を踏まえ、適正な使用料単価について、検討する必要があると考えています。</t>
    </r>
    <rPh sb="185" eb="186">
      <t>オオム</t>
    </rPh>
    <rPh sb="219" eb="221">
      <t>テキセイ</t>
    </rPh>
    <rPh sb="222" eb="225">
      <t>シヨウリョウ</t>
    </rPh>
    <rPh sb="225" eb="227">
      <t>タンカ</t>
    </rPh>
    <rPh sb="232" eb="234">
      <t>ケントウ</t>
    </rPh>
    <rPh sb="236" eb="238">
      <t>ヒツヨウ</t>
    </rPh>
    <rPh sb="242" eb="243">
      <t>カンガ</t>
    </rPh>
    <phoneticPr fontId="1"/>
  </si>
  <si>
    <t>有形固定資産減価償却率は年々増加傾向にあり、今後も資産の老朽化が進むことが予想されています。ストックマネジメント及び経営戦略に基づいた計画的な更新を行います。また、現在、耐用年数を超過した施設は見られませんが、順次、計画的に更新を行います。</t>
    <rPh sb="105" eb="107">
      <t>ジュンジ</t>
    </rPh>
    <rPh sb="115" eb="11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</si>
</sst>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sz val="1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7.0000000000000007E-2</c:v>
                </c:pt>
                <c:pt idx="2">
                  <c:v>0.04</c:v>
                </c:pt>
                <c:pt idx="3">
                  <c:v>0.05</c:v>
                </c:pt>
                <c:pt idx="4">
                  <c:v>0.38</c:v>
                </c:pt>
              </c:numCache>
            </c:numRef>
          </c:val>
          <c:extLst>
            <c:ext xmlns:c16="http://schemas.microsoft.com/office/drawing/2014/chart" uri="{C3380CC4-5D6E-409C-BE32-E72D297353CC}">
              <c16:uniqueId val="{00000000-3627-4DBD-99B9-CB749C7073D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3627-4DBD-99B9-CB749C7073D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71.83</c:v>
                </c:pt>
                <c:pt idx="1">
                  <c:v>71.22</c:v>
                </c:pt>
                <c:pt idx="2">
                  <c:v>67.78</c:v>
                </c:pt>
                <c:pt idx="3">
                  <c:v>57.78</c:v>
                </c:pt>
                <c:pt idx="4">
                  <c:v>49.33</c:v>
                </c:pt>
              </c:numCache>
            </c:numRef>
          </c:val>
          <c:extLst>
            <c:ext xmlns:c16="http://schemas.microsoft.com/office/drawing/2014/chart" uri="{C3380CC4-5D6E-409C-BE32-E72D297353CC}">
              <c16:uniqueId val="{00000000-270C-4A40-9965-5B897DBCFC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270C-4A40-9965-5B897DBCFCF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92.38</c:v>
                </c:pt>
                <c:pt idx="1">
                  <c:v>92.58</c:v>
                </c:pt>
                <c:pt idx="2">
                  <c:v>92.63</c:v>
                </c:pt>
                <c:pt idx="3">
                  <c:v>92.79</c:v>
                </c:pt>
                <c:pt idx="4">
                  <c:v>92.82</c:v>
                </c:pt>
              </c:numCache>
            </c:numRef>
          </c:val>
          <c:extLst>
            <c:ext xmlns:c16="http://schemas.microsoft.com/office/drawing/2014/chart" uri="{C3380CC4-5D6E-409C-BE32-E72D297353CC}">
              <c16:uniqueId val="{00000000-A171-436A-88F9-F894C6E09A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A171-436A-88F9-F894C6E09A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105.48</c:v>
                </c:pt>
                <c:pt idx="1">
                  <c:v>104.42</c:v>
                </c:pt>
                <c:pt idx="2">
                  <c:v>104.76</c:v>
                </c:pt>
                <c:pt idx="3">
                  <c:v>101.43</c:v>
                </c:pt>
                <c:pt idx="4">
                  <c:v>103.22</c:v>
                </c:pt>
              </c:numCache>
            </c:numRef>
          </c:val>
          <c:extLst>
            <c:ext xmlns:c16="http://schemas.microsoft.com/office/drawing/2014/chart" uri="{C3380CC4-5D6E-409C-BE32-E72D297353CC}">
              <c16:uniqueId val="{00000000-EC13-4F1F-939E-F2ECF81D91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EC13-4F1F-939E-F2ECF81D91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15.15</c:v>
                </c:pt>
                <c:pt idx="1">
                  <c:v>17.600000000000001</c:v>
                </c:pt>
                <c:pt idx="2">
                  <c:v>20.05</c:v>
                </c:pt>
                <c:pt idx="3">
                  <c:v>22.47</c:v>
                </c:pt>
                <c:pt idx="4">
                  <c:v>24.85</c:v>
                </c:pt>
              </c:numCache>
            </c:numRef>
          </c:val>
          <c:extLst>
            <c:ext xmlns:c16="http://schemas.microsoft.com/office/drawing/2014/chart" uri="{C3380CC4-5D6E-409C-BE32-E72D297353CC}">
              <c16:uniqueId val="{00000000-2539-4EB7-B158-D351FD1360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2539-4EB7-B158-D351FD13605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D4-4E72-B27A-06D40D3E73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E9D4-4E72-B27A-06D40D3E73B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0.02</c:v>
                </c:pt>
                <c:pt idx="1">
                  <c:v>0</c:v>
                </c:pt>
                <c:pt idx="2">
                  <c:v>0</c:v>
                </c:pt>
                <c:pt idx="3">
                  <c:v>0</c:v>
                </c:pt>
                <c:pt idx="4">
                  <c:v>0</c:v>
                </c:pt>
              </c:numCache>
            </c:numRef>
          </c:val>
          <c:extLst>
            <c:ext xmlns:c16="http://schemas.microsoft.com/office/drawing/2014/chart" uri="{C3380CC4-5D6E-409C-BE32-E72D297353CC}">
              <c16:uniqueId val="{00000000-F8E0-4E25-9DE7-325B1807CB6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F8E0-4E25-9DE7-325B1807CB6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62.26</c:v>
                </c:pt>
                <c:pt idx="1">
                  <c:v>73.400000000000006</c:v>
                </c:pt>
                <c:pt idx="2">
                  <c:v>76.09</c:v>
                </c:pt>
                <c:pt idx="3">
                  <c:v>71.37</c:v>
                </c:pt>
                <c:pt idx="4">
                  <c:v>63.69</c:v>
                </c:pt>
              </c:numCache>
            </c:numRef>
          </c:val>
          <c:extLst>
            <c:ext xmlns:c16="http://schemas.microsoft.com/office/drawing/2014/chart" uri="{C3380CC4-5D6E-409C-BE32-E72D297353CC}">
              <c16:uniqueId val="{00000000-4436-4DBE-B0FC-576347CD77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4436-4DBE-B0FC-576347CD777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1766.1</c:v>
                </c:pt>
                <c:pt idx="1">
                  <c:v>1681.6</c:v>
                </c:pt>
                <c:pt idx="2">
                  <c:v>1599.74</c:v>
                </c:pt>
                <c:pt idx="3">
                  <c:v>1547.73</c:v>
                </c:pt>
                <c:pt idx="4">
                  <c:v>1474.1</c:v>
                </c:pt>
              </c:numCache>
            </c:numRef>
          </c:val>
          <c:extLst>
            <c:ext xmlns:c16="http://schemas.microsoft.com/office/drawing/2014/chart" uri="{C3380CC4-5D6E-409C-BE32-E72D297353CC}">
              <c16:uniqueId val="{00000000-F38C-4593-8595-1B84682E87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F38C-4593-8595-1B84682E87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69.459999999999994</c:v>
                </c:pt>
                <c:pt idx="1">
                  <c:v>95.11</c:v>
                </c:pt>
                <c:pt idx="2">
                  <c:v>91.2</c:v>
                </c:pt>
                <c:pt idx="3">
                  <c:v>90.6</c:v>
                </c:pt>
                <c:pt idx="4">
                  <c:v>81.69</c:v>
                </c:pt>
              </c:numCache>
            </c:numRef>
          </c:val>
          <c:extLst>
            <c:ext xmlns:c16="http://schemas.microsoft.com/office/drawing/2014/chart" uri="{C3380CC4-5D6E-409C-BE32-E72D297353CC}">
              <c16:uniqueId val="{00000000-05E0-45C6-B9B1-29C508BA76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05E0-45C6-B9B1-29C508BA76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195.63</c:v>
                </c:pt>
                <c:pt idx="1">
                  <c:v>143.33000000000001</c:v>
                </c:pt>
                <c:pt idx="2">
                  <c:v>150</c:v>
                </c:pt>
                <c:pt idx="3">
                  <c:v>150.83000000000001</c:v>
                </c:pt>
                <c:pt idx="4">
                  <c:v>167.66</c:v>
                </c:pt>
              </c:numCache>
            </c:numRef>
          </c:val>
          <c:extLst>
            <c:ext xmlns:c16="http://schemas.microsoft.com/office/drawing/2014/chart" uri="{C3380CC4-5D6E-409C-BE32-E72D297353CC}">
              <c16:uniqueId val="{00000000-47FF-41EF-A891-40D6FB690C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47FF-41EF-A891-40D6FB690C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【106.67】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【3.64】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【67.52】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【36.52】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【5.72】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A29" sqref="CA29"/>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能美市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7</v>
      </c>
      <c r="C7" s="44"/>
      <c r="D7" s="44"/>
      <c r="E7" s="44"/>
      <c r="F7" s="44"/>
      <c r="G7" s="44"/>
      <c r="H7" s="44"/>
      <c r="I7" s="44" t="s">
        <v>13</v>
      </c>
      <c r="J7" s="44"/>
      <c r="K7" s="44"/>
      <c r="L7" s="44"/>
      <c r="M7" s="44"/>
      <c r="N7" s="44"/>
      <c r="O7" s="44"/>
      <c r="P7" s="44" t="s">
        <v>6</v>
      </c>
      <c r="Q7" s="44"/>
      <c r="R7" s="44"/>
      <c r="S7" s="44"/>
      <c r="T7" s="44"/>
      <c r="U7" s="44"/>
      <c r="V7" s="44"/>
      <c r="W7" s="44" t="s">
        <v>16</v>
      </c>
      <c r="X7" s="44"/>
      <c r="Y7" s="44"/>
      <c r="Z7" s="44"/>
      <c r="AA7" s="44"/>
      <c r="AB7" s="44"/>
      <c r="AC7" s="44"/>
      <c r="AD7" s="44" t="s">
        <v>5</v>
      </c>
      <c r="AE7" s="44"/>
      <c r="AF7" s="44"/>
      <c r="AG7" s="44"/>
      <c r="AH7" s="44"/>
      <c r="AI7" s="44"/>
      <c r="AJ7" s="44"/>
      <c r="AK7" s="3"/>
      <c r="AL7" s="44" t="s">
        <v>17</v>
      </c>
      <c r="AM7" s="44"/>
      <c r="AN7" s="44"/>
      <c r="AO7" s="44"/>
      <c r="AP7" s="44"/>
      <c r="AQ7" s="44"/>
      <c r="AR7" s="44"/>
      <c r="AS7" s="44"/>
      <c r="AT7" s="44" t="s">
        <v>11</v>
      </c>
      <c r="AU7" s="44"/>
      <c r="AV7" s="44"/>
      <c r="AW7" s="44"/>
      <c r="AX7" s="44"/>
      <c r="AY7" s="44"/>
      <c r="AZ7" s="44"/>
      <c r="BA7" s="44"/>
      <c r="BB7" s="44" t="s">
        <v>18</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Bd1</v>
      </c>
      <c r="X8" s="45"/>
      <c r="Y8" s="45"/>
      <c r="Z8" s="45"/>
      <c r="AA8" s="45"/>
      <c r="AB8" s="45"/>
      <c r="AC8" s="45"/>
      <c r="AD8" s="46" t="str">
        <f>データ!$M$6</f>
        <v>非設置</v>
      </c>
      <c r="AE8" s="46"/>
      <c r="AF8" s="46"/>
      <c r="AG8" s="46"/>
      <c r="AH8" s="46"/>
      <c r="AI8" s="46"/>
      <c r="AJ8" s="46"/>
      <c r="AK8" s="3"/>
      <c r="AL8" s="47">
        <f>データ!S6</f>
        <v>49905</v>
      </c>
      <c r="AM8" s="47"/>
      <c r="AN8" s="47"/>
      <c r="AO8" s="47"/>
      <c r="AP8" s="47"/>
      <c r="AQ8" s="47"/>
      <c r="AR8" s="47"/>
      <c r="AS8" s="47"/>
      <c r="AT8" s="48">
        <f>データ!T6</f>
        <v>84.14</v>
      </c>
      <c r="AU8" s="48"/>
      <c r="AV8" s="48"/>
      <c r="AW8" s="48"/>
      <c r="AX8" s="48"/>
      <c r="AY8" s="48"/>
      <c r="AZ8" s="48"/>
      <c r="BA8" s="48"/>
      <c r="BB8" s="48">
        <f>データ!U6</f>
        <v>593.12</v>
      </c>
      <c r="BC8" s="48"/>
      <c r="BD8" s="48"/>
      <c r="BE8" s="48"/>
      <c r="BF8" s="48"/>
      <c r="BG8" s="48"/>
      <c r="BH8" s="48"/>
      <c r="BI8" s="48"/>
      <c r="BJ8" s="3"/>
      <c r="BK8" s="3"/>
      <c r="BL8" s="49" t="s">
        <v>12</v>
      </c>
      <c r="BM8" s="50"/>
      <c r="BN8" s="17" t="s">
        <v>21</v>
      </c>
      <c r="BO8" s="20"/>
      <c r="BP8" s="20"/>
      <c r="BQ8" s="20"/>
      <c r="BR8" s="20"/>
      <c r="BS8" s="20"/>
      <c r="BT8" s="20"/>
      <c r="BU8" s="20"/>
      <c r="BV8" s="20"/>
      <c r="BW8" s="20"/>
      <c r="BX8" s="20"/>
      <c r="BY8" s="24"/>
    </row>
    <row r="9" spans="1:78" ht="18.75" customHeight="1" x14ac:dyDescent="0.15">
      <c r="A9" s="2"/>
      <c r="B9" s="44" t="s">
        <v>23</v>
      </c>
      <c r="C9" s="44"/>
      <c r="D9" s="44"/>
      <c r="E9" s="44"/>
      <c r="F9" s="44"/>
      <c r="G9" s="44"/>
      <c r="H9" s="44"/>
      <c r="I9" s="44" t="s">
        <v>24</v>
      </c>
      <c r="J9" s="44"/>
      <c r="K9" s="44"/>
      <c r="L9" s="44"/>
      <c r="M9" s="44"/>
      <c r="N9" s="44"/>
      <c r="O9" s="44"/>
      <c r="P9" s="44" t="s">
        <v>26</v>
      </c>
      <c r="Q9" s="44"/>
      <c r="R9" s="44"/>
      <c r="S9" s="44"/>
      <c r="T9" s="44"/>
      <c r="U9" s="44"/>
      <c r="V9" s="44"/>
      <c r="W9" s="44" t="s">
        <v>27</v>
      </c>
      <c r="X9" s="44"/>
      <c r="Y9" s="44"/>
      <c r="Z9" s="44"/>
      <c r="AA9" s="44"/>
      <c r="AB9" s="44"/>
      <c r="AC9" s="44"/>
      <c r="AD9" s="44" t="s">
        <v>22</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34</v>
      </c>
      <c r="BC9" s="44"/>
      <c r="BD9" s="44"/>
      <c r="BE9" s="44"/>
      <c r="BF9" s="44"/>
      <c r="BG9" s="44"/>
      <c r="BH9" s="44"/>
      <c r="BI9" s="44"/>
      <c r="BJ9" s="3"/>
      <c r="BK9" s="3"/>
      <c r="BL9" s="51" t="s">
        <v>35</v>
      </c>
      <c r="BM9" s="52"/>
      <c r="BN9" s="18" t="s">
        <v>37</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47.72</v>
      </c>
      <c r="J10" s="48"/>
      <c r="K10" s="48"/>
      <c r="L10" s="48"/>
      <c r="M10" s="48"/>
      <c r="N10" s="48"/>
      <c r="O10" s="48"/>
      <c r="P10" s="48">
        <f>データ!P6</f>
        <v>93.31</v>
      </c>
      <c r="Q10" s="48"/>
      <c r="R10" s="48"/>
      <c r="S10" s="48"/>
      <c r="T10" s="48"/>
      <c r="U10" s="48"/>
      <c r="V10" s="48"/>
      <c r="W10" s="48">
        <f>データ!Q6</f>
        <v>91.83</v>
      </c>
      <c r="X10" s="48"/>
      <c r="Y10" s="48"/>
      <c r="Z10" s="48"/>
      <c r="AA10" s="48"/>
      <c r="AB10" s="48"/>
      <c r="AC10" s="48"/>
      <c r="AD10" s="47">
        <f>データ!R6</f>
        <v>3080</v>
      </c>
      <c r="AE10" s="47"/>
      <c r="AF10" s="47"/>
      <c r="AG10" s="47"/>
      <c r="AH10" s="47"/>
      <c r="AI10" s="47"/>
      <c r="AJ10" s="47"/>
      <c r="AK10" s="2"/>
      <c r="AL10" s="47">
        <f>データ!V6</f>
        <v>46363</v>
      </c>
      <c r="AM10" s="47"/>
      <c r="AN10" s="47"/>
      <c r="AO10" s="47"/>
      <c r="AP10" s="47"/>
      <c r="AQ10" s="47"/>
      <c r="AR10" s="47"/>
      <c r="AS10" s="47"/>
      <c r="AT10" s="48">
        <f>データ!W6</f>
        <v>15.48</v>
      </c>
      <c r="AU10" s="48"/>
      <c r="AV10" s="48"/>
      <c r="AW10" s="48"/>
      <c r="AX10" s="48"/>
      <c r="AY10" s="48"/>
      <c r="AZ10" s="48"/>
      <c r="BA10" s="48"/>
      <c r="BB10" s="48">
        <f>データ!X6</f>
        <v>2995.03</v>
      </c>
      <c r="BC10" s="48"/>
      <c r="BD10" s="48"/>
      <c r="BE10" s="48"/>
      <c r="BF10" s="48"/>
      <c r="BG10" s="48"/>
      <c r="BH10" s="48"/>
      <c r="BI10" s="48"/>
      <c r="BJ10" s="2"/>
      <c r="BK10" s="2"/>
      <c r="BL10" s="53" t="s">
        <v>38</v>
      </c>
      <c r="BM10" s="54"/>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40</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29</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41</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14</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6" t="s">
        <v>114</v>
      </c>
      <c r="BM47" s="77"/>
      <c r="BN47" s="77"/>
      <c r="BO47" s="77"/>
      <c r="BP47" s="77"/>
      <c r="BQ47" s="77"/>
      <c r="BR47" s="77"/>
      <c r="BS47" s="77"/>
      <c r="BT47" s="77"/>
      <c r="BU47" s="77"/>
      <c r="BV47" s="77"/>
      <c r="BW47" s="77"/>
      <c r="BX47" s="77"/>
      <c r="BY47" s="77"/>
      <c r="BZ47" s="78"/>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6"/>
      <c r="BM48" s="77"/>
      <c r="BN48" s="77"/>
      <c r="BO48" s="77"/>
      <c r="BP48" s="77"/>
      <c r="BQ48" s="77"/>
      <c r="BR48" s="77"/>
      <c r="BS48" s="77"/>
      <c r="BT48" s="77"/>
      <c r="BU48" s="77"/>
      <c r="BV48" s="77"/>
      <c r="BW48" s="77"/>
      <c r="BX48" s="77"/>
      <c r="BY48" s="77"/>
      <c r="BZ48" s="78"/>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6"/>
      <c r="BM49" s="77"/>
      <c r="BN49" s="77"/>
      <c r="BO49" s="77"/>
      <c r="BP49" s="77"/>
      <c r="BQ49" s="77"/>
      <c r="BR49" s="77"/>
      <c r="BS49" s="77"/>
      <c r="BT49" s="77"/>
      <c r="BU49" s="77"/>
      <c r="BV49" s="77"/>
      <c r="BW49" s="77"/>
      <c r="BX49" s="77"/>
      <c r="BY49" s="77"/>
      <c r="BZ49" s="78"/>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6"/>
      <c r="BM50" s="77"/>
      <c r="BN50" s="77"/>
      <c r="BO50" s="77"/>
      <c r="BP50" s="77"/>
      <c r="BQ50" s="77"/>
      <c r="BR50" s="77"/>
      <c r="BS50" s="77"/>
      <c r="BT50" s="77"/>
      <c r="BU50" s="77"/>
      <c r="BV50" s="77"/>
      <c r="BW50" s="77"/>
      <c r="BX50" s="77"/>
      <c r="BY50" s="77"/>
      <c r="BZ50" s="78"/>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6"/>
      <c r="BM51" s="77"/>
      <c r="BN51" s="77"/>
      <c r="BO51" s="77"/>
      <c r="BP51" s="77"/>
      <c r="BQ51" s="77"/>
      <c r="BR51" s="77"/>
      <c r="BS51" s="77"/>
      <c r="BT51" s="77"/>
      <c r="BU51" s="77"/>
      <c r="BV51" s="77"/>
      <c r="BW51" s="77"/>
      <c r="BX51" s="77"/>
      <c r="BY51" s="77"/>
      <c r="BZ51" s="78"/>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6"/>
      <c r="BM52" s="77"/>
      <c r="BN52" s="77"/>
      <c r="BO52" s="77"/>
      <c r="BP52" s="77"/>
      <c r="BQ52" s="77"/>
      <c r="BR52" s="77"/>
      <c r="BS52" s="77"/>
      <c r="BT52" s="77"/>
      <c r="BU52" s="77"/>
      <c r="BV52" s="77"/>
      <c r="BW52" s="77"/>
      <c r="BX52" s="77"/>
      <c r="BY52" s="77"/>
      <c r="BZ52" s="78"/>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6"/>
      <c r="BM53" s="77"/>
      <c r="BN53" s="77"/>
      <c r="BO53" s="77"/>
      <c r="BP53" s="77"/>
      <c r="BQ53" s="77"/>
      <c r="BR53" s="77"/>
      <c r="BS53" s="77"/>
      <c r="BT53" s="77"/>
      <c r="BU53" s="77"/>
      <c r="BV53" s="77"/>
      <c r="BW53" s="77"/>
      <c r="BX53" s="77"/>
      <c r="BY53" s="77"/>
      <c r="BZ53" s="78"/>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6"/>
      <c r="BM54" s="77"/>
      <c r="BN54" s="77"/>
      <c r="BO54" s="77"/>
      <c r="BP54" s="77"/>
      <c r="BQ54" s="77"/>
      <c r="BR54" s="77"/>
      <c r="BS54" s="77"/>
      <c r="BT54" s="77"/>
      <c r="BU54" s="77"/>
      <c r="BV54" s="77"/>
      <c r="BW54" s="77"/>
      <c r="BX54" s="77"/>
      <c r="BY54" s="77"/>
      <c r="BZ54" s="78"/>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6"/>
      <c r="BM55" s="77"/>
      <c r="BN55" s="77"/>
      <c r="BO55" s="77"/>
      <c r="BP55" s="77"/>
      <c r="BQ55" s="77"/>
      <c r="BR55" s="77"/>
      <c r="BS55" s="77"/>
      <c r="BT55" s="77"/>
      <c r="BU55" s="77"/>
      <c r="BV55" s="77"/>
      <c r="BW55" s="77"/>
      <c r="BX55" s="77"/>
      <c r="BY55" s="77"/>
      <c r="BZ55" s="78"/>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6"/>
      <c r="BM56" s="77"/>
      <c r="BN56" s="77"/>
      <c r="BO56" s="77"/>
      <c r="BP56" s="77"/>
      <c r="BQ56" s="77"/>
      <c r="BR56" s="77"/>
      <c r="BS56" s="77"/>
      <c r="BT56" s="77"/>
      <c r="BU56" s="77"/>
      <c r="BV56" s="77"/>
      <c r="BW56" s="77"/>
      <c r="BX56" s="77"/>
      <c r="BY56" s="77"/>
      <c r="BZ56" s="78"/>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6"/>
      <c r="BM57" s="77"/>
      <c r="BN57" s="77"/>
      <c r="BO57" s="77"/>
      <c r="BP57" s="77"/>
      <c r="BQ57" s="77"/>
      <c r="BR57" s="77"/>
      <c r="BS57" s="77"/>
      <c r="BT57" s="77"/>
      <c r="BU57" s="77"/>
      <c r="BV57" s="77"/>
      <c r="BW57" s="77"/>
      <c r="BX57" s="77"/>
      <c r="BY57" s="77"/>
      <c r="BZ57" s="78"/>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6"/>
      <c r="BM58" s="77"/>
      <c r="BN58" s="77"/>
      <c r="BO58" s="77"/>
      <c r="BP58" s="77"/>
      <c r="BQ58" s="77"/>
      <c r="BR58" s="77"/>
      <c r="BS58" s="77"/>
      <c r="BT58" s="77"/>
      <c r="BU58" s="77"/>
      <c r="BV58" s="77"/>
      <c r="BW58" s="77"/>
      <c r="BX58" s="77"/>
      <c r="BY58" s="77"/>
      <c r="BZ58" s="78"/>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6"/>
      <c r="BM59" s="77"/>
      <c r="BN59" s="77"/>
      <c r="BO59" s="77"/>
      <c r="BP59" s="77"/>
      <c r="BQ59" s="77"/>
      <c r="BR59" s="77"/>
      <c r="BS59" s="77"/>
      <c r="BT59" s="77"/>
      <c r="BU59" s="77"/>
      <c r="BV59" s="77"/>
      <c r="BW59" s="77"/>
      <c r="BX59" s="77"/>
      <c r="BY59" s="77"/>
      <c r="BZ59" s="78"/>
    </row>
    <row r="60" spans="1:78" ht="13.5" customHeight="1" x14ac:dyDescent="0.15">
      <c r="A60" s="2"/>
      <c r="B60" s="61" t="s">
        <v>10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6"/>
      <c r="BM60" s="77"/>
      <c r="BN60" s="77"/>
      <c r="BO60" s="77"/>
      <c r="BP60" s="77"/>
      <c r="BQ60" s="77"/>
      <c r="BR60" s="77"/>
      <c r="BS60" s="77"/>
      <c r="BT60" s="77"/>
      <c r="BU60" s="77"/>
      <c r="BV60" s="77"/>
      <c r="BW60" s="77"/>
      <c r="BX60" s="77"/>
      <c r="BY60" s="77"/>
      <c r="BZ60" s="7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6"/>
      <c r="BM61" s="77"/>
      <c r="BN61" s="77"/>
      <c r="BO61" s="77"/>
      <c r="BP61" s="77"/>
      <c r="BQ61" s="77"/>
      <c r="BR61" s="77"/>
      <c r="BS61" s="77"/>
      <c r="BT61" s="77"/>
      <c r="BU61" s="77"/>
      <c r="BV61" s="77"/>
      <c r="BW61" s="77"/>
      <c r="BX61" s="77"/>
      <c r="BY61" s="77"/>
      <c r="BZ61" s="78"/>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6"/>
      <c r="BM62" s="77"/>
      <c r="BN62" s="77"/>
      <c r="BO62" s="77"/>
      <c r="BP62" s="77"/>
      <c r="BQ62" s="77"/>
      <c r="BR62" s="77"/>
      <c r="BS62" s="77"/>
      <c r="BT62" s="77"/>
      <c r="BU62" s="77"/>
      <c r="BV62" s="77"/>
      <c r="BW62" s="77"/>
      <c r="BX62" s="77"/>
      <c r="BY62" s="77"/>
      <c r="BZ62" s="78"/>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9"/>
      <c r="BM63" s="80"/>
      <c r="BN63" s="80"/>
      <c r="BO63" s="80"/>
      <c r="BP63" s="80"/>
      <c r="BQ63" s="80"/>
      <c r="BR63" s="80"/>
      <c r="BS63" s="80"/>
      <c r="BT63" s="80"/>
      <c r="BU63" s="80"/>
      <c r="BV63" s="80"/>
      <c r="BW63" s="80"/>
      <c r="BX63" s="80"/>
      <c r="BY63" s="80"/>
      <c r="BZ63" s="81"/>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9</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42</v>
      </c>
    </row>
    <row r="84" spans="1:78" hidden="1" x14ac:dyDescent="0.15">
      <c r="B84" s="6" t="s">
        <v>43</v>
      </c>
      <c r="C84" s="6"/>
      <c r="D84" s="6"/>
      <c r="E84" s="6" t="s">
        <v>45</v>
      </c>
      <c r="F84" s="6" t="s">
        <v>46</v>
      </c>
      <c r="G84" s="6" t="s">
        <v>47</v>
      </c>
      <c r="H84" s="6" t="s">
        <v>0</v>
      </c>
      <c r="I84" s="6" t="s">
        <v>8</v>
      </c>
      <c r="J84" s="6" t="s">
        <v>48</v>
      </c>
      <c r="K84" s="6" t="s">
        <v>49</v>
      </c>
      <c r="L84" s="6" t="s">
        <v>33</v>
      </c>
      <c r="M84" s="6" t="s">
        <v>36</v>
      </c>
      <c r="N84" s="6" t="s">
        <v>51</v>
      </c>
      <c r="O84" s="6" t="s">
        <v>53</v>
      </c>
    </row>
    <row r="85" spans="1:78" hidden="1" x14ac:dyDescent="0.15">
      <c r="B85" s="6"/>
      <c r="C85" s="6"/>
      <c r="D85" s="6"/>
      <c r="E85" s="6" t="str">
        <f>データ!AI6</f>
        <v>【106.67】</v>
      </c>
      <c r="F85" s="6" t="str">
        <f>データ!AT6</f>
        <v>【3.64】</v>
      </c>
      <c r="G85" s="6" t="str">
        <f>データ!BE6</f>
        <v>【67.52】</v>
      </c>
      <c r="H85" s="6" t="str">
        <f>データ!BP6</f>
        <v>【705.21】</v>
      </c>
      <c r="I85" s="6" t="str">
        <f>データ!CA6</f>
        <v>【98.96】</v>
      </c>
      <c r="J85" s="6" t="str">
        <f>データ!CL6</f>
        <v>【134.52】</v>
      </c>
      <c r="K85" s="6" t="str">
        <f>データ!CW6</f>
        <v>【59.57】</v>
      </c>
      <c r="L85" s="6" t="str">
        <f>データ!DH6</f>
        <v>【95.57】</v>
      </c>
      <c r="M85" s="6" t="str">
        <f>データ!DS6</f>
        <v>【36.52】</v>
      </c>
      <c r="N85" s="6" t="str">
        <f>データ!ED6</f>
        <v>【5.72】</v>
      </c>
      <c r="O85" s="6" t="str">
        <f>データ!EO6</f>
        <v>【0.30】</v>
      </c>
    </row>
  </sheetData>
  <sheetProtection algorithmName="SHA-512" hashValue="1fCeus1t0rM/XFA2LMb7Zwmsj3eGHZXda5ZM44J8uE8u5pjL60eiVBlR5fqGknhT8edHWitKtKlLQ44GVvXTOw==" saltValue="zvVB2NL9hWwEP9vHIMODw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55</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20</v>
      </c>
      <c r="B3" s="30" t="s">
        <v>32</v>
      </c>
      <c r="C3" s="30" t="s">
        <v>57</v>
      </c>
      <c r="D3" s="30" t="s">
        <v>58</v>
      </c>
      <c r="E3" s="30" t="s">
        <v>4</v>
      </c>
      <c r="F3" s="30" t="s">
        <v>3</v>
      </c>
      <c r="G3" s="30" t="s">
        <v>25</v>
      </c>
      <c r="H3" s="84" t="s">
        <v>59</v>
      </c>
      <c r="I3" s="85"/>
      <c r="J3" s="85"/>
      <c r="K3" s="85"/>
      <c r="L3" s="85"/>
      <c r="M3" s="85"/>
      <c r="N3" s="85"/>
      <c r="O3" s="85"/>
      <c r="P3" s="85"/>
      <c r="Q3" s="85"/>
      <c r="R3" s="85"/>
      <c r="S3" s="85"/>
      <c r="T3" s="85"/>
      <c r="U3" s="85"/>
      <c r="V3" s="85"/>
      <c r="W3" s="85"/>
      <c r="X3" s="86"/>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10</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60</v>
      </c>
      <c r="B4" s="31"/>
      <c r="C4" s="31"/>
      <c r="D4" s="31"/>
      <c r="E4" s="31"/>
      <c r="F4" s="31"/>
      <c r="G4" s="31"/>
      <c r="H4" s="87"/>
      <c r="I4" s="88"/>
      <c r="J4" s="88"/>
      <c r="K4" s="88"/>
      <c r="L4" s="88"/>
      <c r="M4" s="88"/>
      <c r="N4" s="88"/>
      <c r="O4" s="88"/>
      <c r="P4" s="88"/>
      <c r="Q4" s="88"/>
      <c r="R4" s="88"/>
      <c r="S4" s="88"/>
      <c r="T4" s="88"/>
      <c r="U4" s="88"/>
      <c r="V4" s="88"/>
      <c r="W4" s="88"/>
      <c r="X4" s="89"/>
      <c r="Y4" s="83" t="s">
        <v>50</v>
      </c>
      <c r="Z4" s="83"/>
      <c r="AA4" s="83"/>
      <c r="AB4" s="83"/>
      <c r="AC4" s="83"/>
      <c r="AD4" s="83"/>
      <c r="AE4" s="83"/>
      <c r="AF4" s="83"/>
      <c r="AG4" s="83"/>
      <c r="AH4" s="83"/>
      <c r="AI4" s="83"/>
      <c r="AJ4" s="83" t="s">
        <v>44</v>
      </c>
      <c r="AK4" s="83"/>
      <c r="AL4" s="83"/>
      <c r="AM4" s="83"/>
      <c r="AN4" s="83"/>
      <c r="AO4" s="83"/>
      <c r="AP4" s="83"/>
      <c r="AQ4" s="83"/>
      <c r="AR4" s="83"/>
      <c r="AS4" s="83"/>
      <c r="AT4" s="83"/>
      <c r="AU4" s="83" t="s">
        <v>28</v>
      </c>
      <c r="AV4" s="83"/>
      <c r="AW4" s="83"/>
      <c r="AX4" s="83"/>
      <c r="AY4" s="83"/>
      <c r="AZ4" s="83"/>
      <c r="BA4" s="83"/>
      <c r="BB4" s="83"/>
      <c r="BC4" s="83"/>
      <c r="BD4" s="83"/>
      <c r="BE4" s="83"/>
      <c r="BF4" s="83" t="s">
        <v>62</v>
      </c>
      <c r="BG4" s="83"/>
      <c r="BH4" s="83"/>
      <c r="BI4" s="83"/>
      <c r="BJ4" s="83"/>
      <c r="BK4" s="83"/>
      <c r="BL4" s="83"/>
      <c r="BM4" s="83"/>
      <c r="BN4" s="83"/>
      <c r="BO4" s="83"/>
      <c r="BP4" s="83"/>
      <c r="BQ4" s="83" t="s">
        <v>15</v>
      </c>
      <c r="BR4" s="83"/>
      <c r="BS4" s="83"/>
      <c r="BT4" s="83"/>
      <c r="BU4" s="83"/>
      <c r="BV4" s="83"/>
      <c r="BW4" s="83"/>
      <c r="BX4" s="83"/>
      <c r="BY4" s="83"/>
      <c r="BZ4" s="83"/>
      <c r="CA4" s="83"/>
      <c r="CB4" s="83" t="s">
        <v>61</v>
      </c>
      <c r="CC4" s="83"/>
      <c r="CD4" s="83"/>
      <c r="CE4" s="83"/>
      <c r="CF4" s="83"/>
      <c r="CG4" s="83"/>
      <c r="CH4" s="83"/>
      <c r="CI4" s="83"/>
      <c r="CJ4" s="83"/>
      <c r="CK4" s="83"/>
      <c r="CL4" s="83"/>
      <c r="CM4" s="83" t="s">
        <v>64</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x14ac:dyDescent="0.15">
      <c r="A5" s="28" t="s">
        <v>69</v>
      </c>
      <c r="B5" s="32"/>
      <c r="C5" s="32"/>
      <c r="D5" s="32"/>
      <c r="E5" s="32"/>
      <c r="F5" s="32"/>
      <c r="G5" s="32"/>
      <c r="H5" s="37" t="s">
        <v>56</v>
      </c>
      <c r="I5" s="37" t="s">
        <v>70</v>
      </c>
      <c r="J5" s="37" t="s">
        <v>71</v>
      </c>
      <c r="K5" s="37" t="s">
        <v>72</v>
      </c>
      <c r="L5" s="37" t="s">
        <v>73</v>
      </c>
      <c r="M5" s="37" t="s">
        <v>5</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90</v>
      </c>
      <c r="AE5" s="37" t="s">
        <v>91</v>
      </c>
      <c r="AF5" s="37" t="s">
        <v>92</v>
      </c>
      <c r="AG5" s="37" t="s">
        <v>93</v>
      </c>
      <c r="AH5" s="37" t="s">
        <v>94</v>
      </c>
      <c r="AI5" s="37" t="s">
        <v>43</v>
      </c>
      <c r="AJ5" s="37" t="s">
        <v>84</v>
      </c>
      <c r="AK5" s="37" t="s">
        <v>85</v>
      </c>
      <c r="AL5" s="37" t="s">
        <v>86</v>
      </c>
      <c r="AM5" s="37" t="s">
        <v>87</v>
      </c>
      <c r="AN5" s="37" t="s">
        <v>88</v>
      </c>
      <c r="AO5" s="37" t="s">
        <v>90</v>
      </c>
      <c r="AP5" s="37" t="s">
        <v>91</v>
      </c>
      <c r="AQ5" s="37" t="s">
        <v>92</v>
      </c>
      <c r="AR5" s="37" t="s">
        <v>93</v>
      </c>
      <c r="AS5" s="37" t="s">
        <v>94</v>
      </c>
      <c r="AT5" s="37" t="s">
        <v>89</v>
      </c>
      <c r="AU5" s="37" t="s">
        <v>84</v>
      </c>
      <c r="AV5" s="37" t="s">
        <v>85</v>
      </c>
      <c r="AW5" s="37" t="s">
        <v>86</v>
      </c>
      <c r="AX5" s="37" t="s">
        <v>87</v>
      </c>
      <c r="AY5" s="37" t="s">
        <v>88</v>
      </c>
      <c r="AZ5" s="37" t="s">
        <v>90</v>
      </c>
      <c r="BA5" s="37" t="s">
        <v>91</v>
      </c>
      <c r="BB5" s="37" t="s">
        <v>92</v>
      </c>
      <c r="BC5" s="37" t="s">
        <v>93</v>
      </c>
      <c r="BD5" s="37" t="s">
        <v>94</v>
      </c>
      <c r="BE5" s="37" t="s">
        <v>89</v>
      </c>
      <c r="BF5" s="37" t="s">
        <v>84</v>
      </c>
      <c r="BG5" s="37" t="s">
        <v>85</v>
      </c>
      <c r="BH5" s="37" t="s">
        <v>86</v>
      </c>
      <c r="BI5" s="37" t="s">
        <v>87</v>
      </c>
      <c r="BJ5" s="37" t="s">
        <v>88</v>
      </c>
      <c r="BK5" s="37" t="s">
        <v>90</v>
      </c>
      <c r="BL5" s="37" t="s">
        <v>91</v>
      </c>
      <c r="BM5" s="37" t="s">
        <v>92</v>
      </c>
      <c r="BN5" s="37" t="s">
        <v>93</v>
      </c>
      <c r="BO5" s="37" t="s">
        <v>94</v>
      </c>
      <c r="BP5" s="37" t="s">
        <v>89</v>
      </c>
      <c r="BQ5" s="37" t="s">
        <v>84</v>
      </c>
      <c r="BR5" s="37" t="s">
        <v>85</v>
      </c>
      <c r="BS5" s="37" t="s">
        <v>86</v>
      </c>
      <c r="BT5" s="37" t="s">
        <v>87</v>
      </c>
      <c r="BU5" s="37" t="s">
        <v>88</v>
      </c>
      <c r="BV5" s="37" t="s">
        <v>90</v>
      </c>
      <c r="BW5" s="37" t="s">
        <v>91</v>
      </c>
      <c r="BX5" s="37" t="s">
        <v>92</v>
      </c>
      <c r="BY5" s="37" t="s">
        <v>93</v>
      </c>
      <c r="BZ5" s="37" t="s">
        <v>94</v>
      </c>
      <c r="CA5" s="37" t="s">
        <v>89</v>
      </c>
      <c r="CB5" s="37" t="s">
        <v>84</v>
      </c>
      <c r="CC5" s="37" t="s">
        <v>85</v>
      </c>
      <c r="CD5" s="37" t="s">
        <v>86</v>
      </c>
      <c r="CE5" s="37" t="s">
        <v>87</v>
      </c>
      <c r="CF5" s="37" t="s">
        <v>88</v>
      </c>
      <c r="CG5" s="37" t="s">
        <v>90</v>
      </c>
      <c r="CH5" s="37" t="s">
        <v>91</v>
      </c>
      <c r="CI5" s="37" t="s">
        <v>92</v>
      </c>
      <c r="CJ5" s="37" t="s">
        <v>93</v>
      </c>
      <c r="CK5" s="37" t="s">
        <v>94</v>
      </c>
      <c r="CL5" s="37" t="s">
        <v>89</v>
      </c>
      <c r="CM5" s="37" t="s">
        <v>84</v>
      </c>
      <c r="CN5" s="37" t="s">
        <v>85</v>
      </c>
      <c r="CO5" s="37" t="s">
        <v>86</v>
      </c>
      <c r="CP5" s="37" t="s">
        <v>87</v>
      </c>
      <c r="CQ5" s="37" t="s">
        <v>88</v>
      </c>
      <c r="CR5" s="37" t="s">
        <v>90</v>
      </c>
      <c r="CS5" s="37" t="s">
        <v>91</v>
      </c>
      <c r="CT5" s="37" t="s">
        <v>92</v>
      </c>
      <c r="CU5" s="37" t="s">
        <v>93</v>
      </c>
      <c r="CV5" s="37" t="s">
        <v>94</v>
      </c>
      <c r="CW5" s="37" t="s">
        <v>89</v>
      </c>
      <c r="CX5" s="37" t="s">
        <v>84</v>
      </c>
      <c r="CY5" s="37" t="s">
        <v>85</v>
      </c>
      <c r="CZ5" s="37" t="s">
        <v>86</v>
      </c>
      <c r="DA5" s="37" t="s">
        <v>87</v>
      </c>
      <c r="DB5" s="37" t="s">
        <v>88</v>
      </c>
      <c r="DC5" s="37" t="s">
        <v>90</v>
      </c>
      <c r="DD5" s="37" t="s">
        <v>91</v>
      </c>
      <c r="DE5" s="37" t="s">
        <v>92</v>
      </c>
      <c r="DF5" s="37" t="s">
        <v>93</v>
      </c>
      <c r="DG5" s="37" t="s">
        <v>94</v>
      </c>
      <c r="DH5" s="37" t="s">
        <v>89</v>
      </c>
      <c r="DI5" s="37" t="s">
        <v>84</v>
      </c>
      <c r="DJ5" s="37" t="s">
        <v>85</v>
      </c>
      <c r="DK5" s="37" t="s">
        <v>86</v>
      </c>
      <c r="DL5" s="37" t="s">
        <v>87</v>
      </c>
      <c r="DM5" s="37" t="s">
        <v>88</v>
      </c>
      <c r="DN5" s="37" t="s">
        <v>90</v>
      </c>
      <c r="DO5" s="37" t="s">
        <v>91</v>
      </c>
      <c r="DP5" s="37" t="s">
        <v>92</v>
      </c>
      <c r="DQ5" s="37" t="s">
        <v>93</v>
      </c>
      <c r="DR5" s="37" t="s">
        <v>94</v>
      </c>
      <c r="DS5" s="37" t="s">
        <v>89</v>
      </c>
      <c r="DT5" s="37" t="s">
        <v>84</v>
      </c>
      <c r="DU5" s="37" t="s">
        <v>85</v>
      </c>
      <c r="DV5" s="37" t="s">
        <v>86</v>
      </c>
      <c r="DW5" s="37" t="s">
        <v>87</v>
      </c>
      <c r="DX5" s="37" t="s">
        <v>88</v>
      </c>
      <c r="DY5" s="37" t="s">
        <v>90</v>
      </c>
      <c r="DZ5" s="37" t="s">
        <v>91</v>
      </c>
      <c r="EA5" s="37" t="s">
        <v>92</v>
      </c>
      <c r="EB5" s="37" t="s">
        <v>93</v>
      </c>
      <c r="EC5" s="37" t="s">
        <v>94</v>
      </c>
      <c r="ED5" s="37" t="s">
        <v>89</v>
      </c>
      <c r="EE5" s="37" t="s">
        <v>84</v>
      </c>
      <c r="EF5" s="37" t="s">
        <v>85</v>
      </c>
      <c r="EG5" s="37" t="s">
        <v>86</v>
      </c>
      <c r="EH5" s="37" t="s">
        <v>87</v>
      </c>
      <c r="EI5" s="37" t="s">
        <v>88</v>
      </c>
      <c r="EJ5" s="37" t="s">
        <v>90</v>
      </c>
      <c r="EK5" s="37" t="s">
        <v>91</v>
      </c>
      <c r="EL5" s="37" t="s">
        <v>92</v>
      </c>
      <c r="EM5" s="37" t="s">
        <v>93</v>
      </c>
      <c r="EN5" s="37" t="s">
        <v>94</v>
      </c>
      <c r="EO5" s="37" t="s">
        <v>89</v>
      </c>
    </row>
    <row r="6" spans="1:148" s="27" customFormat="1" x14ac:dyDescent="0.15">
      <c r="A6" s="28" t="s">
        <v>95</v>
      </c>
      <c r="B6" s="33">
        <f t="shared" ref="B6:X6" si="1">B7</f>
        <v>2020</v>
      </c>
      <c r="C6" s="33">
        <f t="shared" si="1"/>
        <v>172111</v>
      </c>
      <c r="D6" s="33">
        <f t="shared" si="1"/>
        <v>46</v>
      </c>
      <c r="E6" s="33">
        <f t="shared" si="1"/>
        <v>17</v>
      </c>
      <c r="F6" s="33">
        <f t="shared" si="1"/>
        <v>1</v>
      </c>
      <c r="G6" s="33">
        <f t="shared" si="1"/>
        <v>0</v>
      </c>
      <c r="H6" s="33" t="str">
        <f t="shared" si="1"/>
        <v>石川県　能美市</v>
      </c>
      <c r="I6" s="33" t="str">
        <f t="shared" si="1"/>
        <v>法適用</v>
      </c>
      <c r="J6" s="33" t="str">
        <f t="shared" si="1"/>
        <v>下水道事業</v>
      </c>
      <c r="K6" s="33" t="str">
        <f t="shared" si="1"/>
        <v>公共下水道</v>
      </c>
      <c r="L6" s="33" t="str">
        <f t="shared" si="1"/>
        <v>Bd1</v>
      </c>
      <c r="M6" s="33" t="str">
        <f t="shared" si="1"/>
        <v>非設置</v>
      </c>
      <c r="N6" s="38" t="str">
        <f t="shared" si="1"/>
        <v>-</v>
      </c>
      <c r="O6" s="38">
        <f t="shared" si="1"/>
        <v>47.72</v>
      </c>
      <c r="P6" s="38">
        <f t="shared" si="1"/>
        <v>93.31</v>
      </c>
      <c r="Q6" s="38">
        <f t="shared" si="1"/>
        <v>91.83</v>
      </c>
      <c r="R6" s="38">
        <f t="shared" si="1"/>
        <v>3080</v>
      </c>
      <c r="S6" s="38">
        <f t="shared" si="1"/>
        <v>49905</v>
      </c>
      <c r="T6" s="38">
        <f t="shared" si="1"/>
        <v>84.14</v>
      </c>
      <c r="U6" s="38">
        <f t="shared" si="1"/>
        <v>593.12</v>
      </c>
      <c r="V6" s="38">
        <f t="shared" si="1"/>
        <v>46363</v>
      </c>
      <c r="W6" s="38">
        <f t="shared" si="1"/>
        <v>15.48</v>
      </c>
      <c r="X6" s="38">
        <f t="shared" si="1"/>
        <v>2995.03</v>
      </c>
      <c r="Y6" s="42">
        <f t="shared" ref="Y6:AH6" si="2">IF(Y7="",NA(),Y7)</f>
        <v>105.48</v>
      </c>
      <c r="Z6" s="42">
        <f t="shared" si="2"/>
        <v>104.42</v>
      </c>
      <c r="AA6" s="42">
        <f t="shared" si="2"/>
        <v>104.76</v>
      </c>
      <c r="AB6" s="42">
        <f t="shared" si="2"/>
        <v>101.43</v>
      </c>
      <c r="AC6" s="42">
        <f t="shared" si="2"/>
        <v>103.22</v>
      </c>
      <c r="AD6" s="42">
        <f t="shared" si="2"/>
        <v>109.27</v>
      </c>
      <c r="AE6" s="42">
        <f t="shared" si="2"/>
        <v>108.03</v>
      </c>
      <c r="AF6" s="42">
        <f t="shared" si="2"/>
        <v>106.9</v>
      </c>
      <c r="AG6" s="42">
        <f t="shared" si="2"/>
        <v>106.99</v>
      </c>
      <c r="AH6" s="42">
        <f t="shared" si="2"/>
        <v>107.85</v>
      </c>
      <c r="AI6" s="38" t="str">
        <f>IF(AI7="","",IF(AI7="-","【-】","【"&amp;SUBSTITUTE(TEXT(AI7,"#,##0.00"),"-","△")&amp;"】"))</f>
        <v>【106.67】</v>
      </c>
      <c r="AJ6" s="42">
        <f t="shared" ref="AJ6:AS6" si="3">IF(AJ7="",NA(),AJ7)</f>
        <v>0.02</v>
      </c>
      <c r="AK6" s="38">
        <f t="shared" si="3"/>
        <v>0</v>
      </c>
      <c r="AL6" s="38">
        <f t="shared" si="3"/>
        <v>0</v>
      </c>
      <c r="AM6" s="38">
        <f t="shared" si="3"/>
        <v>0</v>
      </c>
      <c r="AN6" s="38">
        <f t="shared" si="3"/>
        <v>0</v>
      </c>
      <c r="AO6" s="42">
        <f t="shared" si="3"/>
        <v>15.65</v>
      </c>
      <c r="AP6" s="42">
        <f t="shared" si="3"/>
        <v>13.55</v>
      </c>
      <c r="AQ6" s="42">
        <f t="shared" si="3"/>
        <v>9.06</v>
      </c>
      <c r="AR6" s="42">
        <f t="shared" si="3"/>
        <v>7.42</v>
      </c>
      <c r="AS6" s="42">
        <f t="shared" si="3"/>
        <v>4.72</v>
      </c>
      <c r="AT6" s="38" t="str">
        <f>IF(AT7="","",IF(AT7="-","【-】","【"&amp;SUBSTITUTE(TEXT(AT7,"#,##0.00"),"-","△")&amp;"】"))</f>
        <v>【3.64】</v>
      </c>
      <c r="AU6" s="42">
        <f t="shared" ref="AU6:BD6" si="4">IF(AU7="",NA(),AU7)</f>
        <v>62.26</v>
      </c>
      <c r="AV6" s="42">
        <f t="shared" si="4"/>
        <v>73.400000000000006</v>
      </c>
      <c r="AW6" s="42">
        <f t="shared" si="4"/>
        <v>76.09</v>
      </c>
      <c r="AX6" s="42">
        <f t="shared" si="4"/>
        <v>71.37</v>
      </c>
      <c r="AY6" s="42">
        <f t="shared" si="4"/>
        <v>63.69</v>
      </c>
      <c r="AZ6" s="42">
        <f t="shared" si="4"/>
        <v>77.94</v>
      </c>
      <c r="BA6" s="42">
        <f t="shared" si="4"/>
        <v>78.45</v>
      </c>
      <c r="BB6" s="42">
        <f t="shared" si="4"/>
        <v>76.31</v>
      </c>
      <c r="BC6" s="42">
        <f t="shared" si="4"/>
        <v>68.180000000000007</v>
      </c>
      <c r="BD6" s="42">
        <f t="shared" si="4"/>
        <v>67.930000000000007</v>
      </c>
      <c r="BE6" s="38" t="str">
        <f>IF(BE7="","",IF(BE7="-","【-】","【"&amp;SUBSTITUTE(TEXT(BE7,"#,##0.00"),"-","△")&amp;"】"))</f>
        <v>【67.52】</v>
      </c>
      <c r="BF6" s="42">
        <f t="shared" ref="BF6:BO6" si="5">IF(BF7="",NA(),BF7)</f>
        <v>1766.1</v>
      </c>
      <c r="BG6" s="42">
        <f t="shared" si="5"/>
        <v>1681.6</v>
      </c>
      <c r="BH6" s="42">
        <f t="shared" si="5"/>
        <v>1599.74</v>
      </c>
      <c r="BI6" s="42">
        <f t="shared" si="5"/>
        <v>1547.73</v>
      </c>
      <c r="BJ6" s="42">
        <f t="shared" si="5"/>
        <v>1474.1</v>
      </c>
      <c r="BK6" s="42">
        <f t="shared" si="5"/>
        <v>774.99</v>
      </c>
      <c r="BL6" s="42">
        <f t="shared" si="5"/>
        <v>799.41</v>
      </c>
      <c r="BM6" s="42">
        <f t="shared" si="5"/>
        <v>820.36</v>
      </c>
      <c r="BN6" s="42">
        <f t="shared" si="5"/>
        <v>847.44</v>
      </c>
      <c r="BO6" s="42">
        <f t="shared" si="5"/>
        <v>857.88</v>
      </c>
      <c r="BP6" s="38" t="str">
        <f>IF(BP7="","",IF(BP7="-","【-】","【"&amp;SUBSTITUTE(TEXT(BP7,"#,##0.00"),"-","△")&amp;"】"))</f>
        <v>【705.21】</v>
      </c>
      <c r="BQ6" s="42">
        <f t="shared" ref="BQ6:BZ6" si="6">IF(BQ7="",NA(),BQ7)</f>
        <v>69.459999999999994</v>
      </c>
      <c r="BR6" s="42">
        <f t="shared" si="6"/>
        <v>95.11</v>
      </c>
      <c r="BS6" s="42">
        <f t="shared" si="6"/>
        <v>91.2</v>
      </c>
      <c r="BT6" s="42">
        <f t="shared" si="6"/>
        <v>90.6</v>
      </c>
      <c r="BU6" s="42">
        <f t="shared" si="6"/>
        <v>81.69</v>
      </c>
      <c r="BV6" s="42">
        <f t="shared" si="6"/>
        <v>96.57</v>
      </c>
      <c r="BW6" s="42">
        <f t="shared" si="6"/>
        <v>96.54</v>
      </c>
      <c r="BX6" s="42">
        <f t="shared" si="6"/>
        <v>95.4</v>
      </c>
      <c r="BY6" s="42">
        <f t="shared" si="6"/>
        <v>94.69</v>
      </c>
      <c r="BZ6" s="42">
        <f t="shared" si="6"/>
        <v>94.97</v>
      </c>
      <c r="CA6" s="38" t="str">
        <f>IF(CA7="","",IF(CA7="-","【-】","【"&amp;SUBSTITUTE(TEXT(CA7,"#,##0.00"),"-","△")&amp;"】"))</f>
        <v>【98.96】</v>
      </c>
      <c r="CB6" s="42">
        <f t="shared" ref="CB6:CK6" si="7">IF(CB7="",NA(),CB7)</f>
        <v>195.63</v>
      </c>
      <c r="CC6" s="42">
        <f t="shared" si="7"/>
        <v>143.33000000000001</v>
      </c>
      <c r="CD6" s="42">
        <f t="shared" si="7"/>
        <v>150</v>
      </c>
      <c r="CE6" s="42">
        <f t="shared" si="7"/>
        <v>150.83000000000001</v>
      </c>
      <c r="CF6" s="42">
        <f t="shared" si="7"/>
        <v>167.66</v>
      </c>
      <c r="CG6" s="42">
        <f t="shared" si="7"/>
        <v>161.54</v>
      </c>
      <c r="CH6" s="42">
        <f t="shared" si="7"/>
        <v>162.81</v>
      </c>
      <c r="CI6" s="42">
        <f t="shared" si="7"/>
        <v>163.19999999999999</v>
      </c>
      <c r="CJ6" s="42">
        <f t="shared" si="7"/>
        <v>159.78</v>
      </c>
      <c r="CK6" s="42">
        <f t="shared" si="7"/>
        <v>159.49</v>
      </c>
      <c r="CL6" s="38" t="str">
        <f>IF(CL7="","",IF(CL7="-","【-】","【"&amp;SUBSTITUTE(TEXT(CL7,"#,##0.00"),"-","△")&amp;"】"))</f>
        <v>【134.52】</v>
      </c>
      <c r="CM6" s="42">
        <f t="shared" ref="CM6:CV6" si="8">IF(CM7="",NA(),CM7)</f>
        <v>71.83</v>
      </c>
      <c r="CN6" s="42">
        <f t="shared" si="8"/>
        <v>71.22</v>
      </c>
      <c r="CO6" s="42">
        <f t="shared" si="8"/>
        <v>67.78</v>
      </c>
      <c r="CP6" s="42">
        <f t="shared" si="8"/>
        <v>57.78</v>
      </c>
      <c r="CQ6" s="42">
        <f t="shared" si="8"/>
        <v>49.33</v>
      </c>
      <c r="CR6" s="42">
        <f t="shared" si="8"/>
        <v>64.67</v>
      </c>
      <c r="CS6" s="42">
        <f t="shared" si="8"/>
        <v>64.959999999999994</v>
      </c>
      <c r="CT6" s="42">
        <f t="shared" si="8"/>
        <v>65.040000000000006</v>
      </c>
      <c r="CU6" s="42">
        <f t="shared" si="8"/>
        <v>68.31</v>
      </c>
      <c r="CV6" s="42">
        <f t="shared" si="8"/>
        <v>65.28</v>
      </c>
      <c r="CW6" s="38" t="str">
        <f>IF(CW7="","",IF(CW7="-","【-】","【"&amp;SUBSTITUTE(TEXT(CW7,"#,##0.00"),"-","△")&amp;"】"))</f>
        <v>【59.57】</v>
      </c>
      <c r="CX6" s="42">
        <f t="shared" ref="CX6:DG6" si="9">IF(CX7="",NA(),CX7)</f>
        <v>92.38</v>
      </c>
      <c r="CY6" s="42">
        <f t="shared" si="9"/>
        <v>92.58</v>
      </c>
      <c r="CZ6" s="42">
        <f t="shared" si="9"/>
        <v>92.63</v>
      </c>
      <c r="DA6" s="42">
        <f t="shared" si="9"/>
        <v>92.79</v>
      </c>
      <c r="DB6" s="42">
        <f t="shared" si="9"/>
        <v>92.82</v>
      </c>
      <c r="DC6" s="42">
        <f t="shared" si="9"/>
        <v>91.76</v>
      </c>
      <c r="DD6" s="42">
        <f t="shared" si="9"/>
        <v>92.3</v>
      </c>
      <c r="DE6" s="42">
        <f t="shared" si="9"/>
        <v>92.55</v>
      </c>
      <c r="DF6" s="42">
        <f t="shared" si="9"/>
        <v>92.62</v>
      </c>
      <c r="DG6" s="42">
        <f t="shared" si="9"/>
        <v>92.72</v>
      </c>
      <c r="DH6" s="38" t="str">
        <f>IF(DH7="","",IF(DH7="-","【-】","【"&amp;SUBSTITUTE(TEXT(DH7,"#,##0.00"),"-","△")&amp;"】"))</f>
        <v>【95.57】</v>
      </c>
      <c r="DI6" s="42">
        <f t="shared" ref="DI6:DR6" si="10">IF(DI7="",NA(),DI7)</f>
        <v>15.15</v>
      </c>
      <c r="DJ6" s="42">
        <f t="shared" si="10"/>
        <v>17.600000000000001</v>
      </c>
      <c r="DK6" s="42">
        <f t="shared" si="10"/>
        <v>20.05</v>
      </c>
      <c r="DL6" s="42">
        <f t="shared" si="10"/>
        <v>22.47</v>
      </c>
      <c r="DM6" s="42">
        <f t="shared" si="10"/>
        <v>24.85</v>
      </c>
      <c r="DN6" s="42">
        <f t="shared" si="10"/>
        <v>26.63</v>
      </c>
      <c r="DO6" s="42">
        <f t="shared" si="10"/>
        <v>25.61</v>
      </c>
      <c r="DP6" s="42">
        <f t="shared" si="10"/>
        <v>26.13</v>
      </c>
      <c r="DQ6" s="42">
        <f t="shared" si="10"/>
        <v>26.36</v>
      </c>
      <c r="DR6" s="42">
        <f t="shared" si="10"/>
        <v>23.79</v>
      </c>
      <c r="DS6" s="38" t="str">
        <f>IF(DS7="","",IF(DS7="-","【-】","【"&amp;SUBSTITUTE(TEXT(DS7,"#,##0.00"),"-","△")&amp;"】"))</f>
        <v>【36.52】</v>
      </c>
      <c r="DT6" s="38">
        <f t="shared" ref="DT6:EC6" si="11">IF(DT7="",NA(),DT7)</f>
        <v>0</v>
      </c>
      <c r="DU6" s="38">
        <f t="shared" si="11"/>
        <v>0</v>
      </c>
      <c r="DV6" s="38">
        <f t="shared" si="11"/>
        <v>0</v>
      </c>
      <c r="DW6" s="38">
        <f t="shared" si="11"/>
        <v>0</v>
      </c>
      <c r="DX6" s="38">
        <f t="shared" si="11"/>
        <v>0</v>
      </c>
      <c r="DY6" s="42">
        <f t="shared" si="11"/>
        <v>0.95</v>
      </c>
      <c r="DZ6" s="42">
        <f t="shared" si="11"/>
        <v>1.07</v>
      </c>
      <c r="EA6" s="42">
        <f t="shared" si="11"/>
        <v>1.03</v>
      </c>
      <c r="EB6" s="42">
        <f t="shared" si="11"/>
        <v>1.43</v>
      </c>
      <c r="EC6" s="42">
        <f t="shared" si="11"/>
        <v>1.22</v>
      </c>
      <c r="ED6" s="38" t="str">
        <f>IF(ED7="","",IF(ED7="-","【-】","【"&amp;SUBSTITUTE(TEXT(ED7,"#,##0.00"),"-","△")&amp;"】"))</f>
        <v>【5.72】</v>
      </c>
      <c r="EE6" s="38">
        <f t="shared" ref="EE6:EN6" si="12">IF(EE7="",NA(),EE7)</f>
        <v>0</v>
      </c>
      <c r="EF6" s="42">
        <f t="shared" si="12"/>
        <v>7.0000000000000007E-2</v>
      </c>
      <c r="EG6" s="42">
        <f t="shared" si="12"/>
        <v>0.04</v>
      </c>
      <c r="EH6" s="42">
        <f t="shared" si="12"/>
        <v>0.05</v>
      </c>
      <c r="EI6" s="42">
        <f t="shared" si="12"/>
        <v>0.38</v>
      </c>
      <c r="EJ6" s="42">
        <f t="shared" si="12"/>
        <v>0.17</v>
      </c>
      <c r="EK6" s="42">
        <f t="shared" si="12"/>
        <v>0.13</v>
      </c>
      <c r="EL6" s="42">
        <f t="shared" si="12"/>
        <v>0.1</v>
      </c>
      <c r="EM6" s="42">
        <f t="shared" si="12"/>
        <v>0.09</v>
      </c>
      <c r="EN6" s="42">
        <f t="shared" si="12"/>
        <v>0.09</v>
      </c>
      <c r="EO6" s="38" t="str">
        <f>IF(EO7="","",IF(EO7="-","【-】","【"&amp;SUBSTITUTE(TEXT(EO7,"#,##0.00"),"-","△")&amp;"】"))</f>
        <v>【0.30】</v>
      </c>
    </row>
    <row r="7" spans="1:148" s="27" customFormat="1" x14ac:dyDescent="0.15">
      <c r="A7" s="28"/>
      <c r="B7" s="34">
        <v>2020</v>
      </c>
      <c r="C7" s="34">
        <v>172111</v>
      </c>
      <c r="D7" s="34">
        <v>46</v>
      </c>
      <c r="E7" s="34">
        <v>17</v>
      </c>
      <c r="F7" s="34">
        <v>1</v>
      </c>
      <c r="G7" s="34">
        <v>0</v>
      </c>
      <c r="H7" s="34" t="s">
        <v>96</v>
      </c>
      <c r="I7" s="34" t="s">
        <v>97</v>
      </c>
      <c r="J7" s="34" t="s">
        <v>98</v>
      </c>
      <c r="K7" s="34" t="s">
        <v>99</v>
      </c>
      <c r="L7" s="34" t="s">
        <v>100</v>
      </c>
      <c r="M7" s="34" t="s">
        <v>101</v>
      </c>
      <c r="N7" s="39" t="s">
        <v>102</v>
      </c>
      <c r="O7" s="39">
        <v>47.72</v>
      </c>
      <c r="P7" s="39">
        <v>93.31</v>
      </c>
      <c r="Q7" s="39">
        <v>91.83</v>
      </c>
      <c r="R7" s="39">
        <v>3080</v>
      </c>
      <c r="S7" s="39">
        <v>49905</v>
      </c>
      <c r="T7" s="39">
        <v>84.14</v>
      </c>
      <c r="U7" s="39">
        <v>593.12</v>
      </c>
      <c r="V7" s="39">
        <v>46363</v>
      </c>
      <c r="W7" s="39">
        <v>15.48</v>
      </c>
      <c r="X7" s="39">
        <v>2995.03</v>
      </c>
      <c r="Y7" s="39">
        <v>105.48</v>
      </c>
      <c r="Z7" s="39">
        <v>104.42</v>
      </c>
      <c r="AA7" s="39">
        <v>104.76</v>
      </c>
      <c r="AB7" s="39">
        <v>101.43</v>
      </c>
      <c r="AC7" s="39">
        <v>103.22</v>
      </c>
      <c r="AD7" s="39">
        <v>109.27</v>
      </c>
      <c r="AE7" s="39">
        <v>108.03</v>
      </c>
      <c r="AF7" s="39">
        <v>106.9</v>
      </c>
      <c r="AG7" s="39">
        <v>106.99</v>
      </c>
      <c r="AH7" s="39">
        <v>107.85</v>
      </c>
      <c r="AI7" s="39">
        <v>106.67</v>
      </c>
      <c r="AJ7" s="39">
        <v>0.02</v>
      </c>
      <c r="AK7" s="39">
        <v>0</v>
      </c>
      <c r="AL7" s="39">
        <v>0</v>
      </c>
      <c r="AM7" s="39">
        <v>0</v>
      </c>
      <c r="AN7" s="39">
        <v>0</v>
      </c>
      <c r="AO7" s="39">
        <v>15.65</v>
      </c>
      <c r="AP7" s="39">
        <v>13.55</v>
      </c>
      <c r="AQ7" s="39">
        <v>9.06</v>
      </c>
      <c r="AR7" s="39">
        <v>7.42</v>
      </c>
      <c r="AS7" s="39">
        <v>4.72</v>
      </c>
      <c r="AT7" s="39">
        <v>3.64</v>
      </c>
      <c r="AU7" s="39">
        <v>62.26</v>
      </c>
      <c r="AV7" s="39">
        <v>73.400000000000006</v>
      </c>
      <c r="AW7" s="39">
        <v>76.09</v>
      </c>
      <c r="AX7" s="39">
        <v>71.37</v>
      </c>
      <c r="AY7" s="39">
        <v>63.69</v>
      </c>
      <c r="AZ7" s="39">
        <v>77.94</v>
      </c>
      <c r="BA7" s="39">
        <v>78.45</v>
      </c>
      <c r="BB7" s="39">
        <v>76.31</v>
      </c>
      <c r="BC7" s="39">
        <v>68.180000000000007</v>
      </c>
      <c r="BD7" s="39">
        <v>67.930000000000007</v>
      </c>
      <c r="BE7" s="39">
        <v>67.52</v>
      </c>
      <c r="BF7" s="39">
        <v>1766.1</v>
      </c>
      <c r="BG7" s="39">
        <v>1681.6</v>
      </c>
      <c r="BH7" s="39">
        <v>1599.74</v>
      </c>
      <c r="BI7" s="39">
        <v>1547.73</v>
      </c>
      <c r="BJ7" s="39">
        <v>1474.1</v>
      </c>
      <c r="BK7" s="39">
        <v>774.99</v>
      </c>
      <c r="BL7" s="39">
        <v>799.41</v>
      </c>
      <c r="BM7" s="39">
        <v>820.36</v>
      </c>
      <c r="BN7" s="39">
        <v>847.44</v>
      </c>
      <c r="BO7" s="39">
        <v>857.88</v>
      </c>
      <c r="BP7" s="39">
        <v>705.21</v>
      </c>
      <c r="BQ7" s="39">
        <v>69.459999999999994</v>
      </c>
      <c r="BR7" s="39">
        <v>95.11</v>
      </c>
      <c r="BS7" s="39">
        <v>91.2</v>
      </c>
      <c r="BT7" s="39">
        <v>90.6</v>
      </c>
      <c r="BU7" s="39">
        <v>81.69</v>
      </c>
      <c r="BV7" s="39">
        <v>96.57</v>
      </c>
      <c r="BW7" s="39">
        <v>96.54</v>
      </c>
      <c r="BX7" s="39">
        <v>95.4</v>
      </c>
      <c r="BY7" s="39">
        <v>94.69</v>
      </c>
      <c r="BZ7" s="39">
        <v>94.97</v>
      </c>
      <c r="CA7" s="39">
        <v>98.96</v>
      </c>
      <c r="CB7" s="39">
        <v>195.63</v>
      </c>
      <c r="CC7" s="39">
        <v>143.33000000000001</v>
      </c>
      <c r="CD7" s="39">
        <v>150</v>
      </c>
      <c r="CE7" s="39">
        <v>150.83000000000001</v>
      </c>
      <c r="CF7" s="39">
        <v>167.66</v>
      </c>
      <c r="CG7" s="39">
        <v>161.54</v>
      </c>
      <c r="CH7" s="39">
        <v>162.81</v>
      </c>
      <c r="CI7" s="39">
        <v>163.19999999999999</v>
      </c>
      <c r="CJ7" s="39">
        <v>159.78</v>
      </c>
      <c r="CK7" s="39">
        <v>159.49</v>
      </c>
      <c r="CL7" s="39">
        <v>134.52000000000001</v>
      </c>
      <c r="CM7" s="39">
        <v>71.83</v>
      </c>
      <c r="CN7" s="39">
        <v>71.22</v>
      </c>
      <c r="CO7" s="39">
        <v>67.78</v>
      </c>
      <c r="CP7" s="39">
        <v>57.78</v>
      </c>
      <c r="CQ7" s="39">
        <v>49.33</v>
      </c>
      <c r="CR7" s="39">
        <v>64.67</v>
      </c>
      <c r="CS7" s="39">
        <v>64.959999999999994</v>
      </c>
      <c r="CT7" s="39">
        <v>65.040000000000006</v>
      </c>
      <c r="CU7" s="39">
        <v>68.31</v>
      </c>
      <c r="CV7" s="39">
        <v>65.28</v>
      </c>
      <c r="CW7" s="39">
        <v>59.57</v>
      </c>
      <c r="CX7" s="39">
        <v>92.38</v>
      </c>
      <c r="CY7" s="39">
        <v>92.58</v>
      </c>
      <c r="CZ7" s="39">
        <v>92.63</v>
      </c>
      <c r="DA7" s="39">
        <v>92.79</v>
      </c>
      <c r="DB7" s="39">
        <v>92.82</v>
      </c>
      <c r="DC7" s="39">
        <v>91.76</v>
      </c>
      <c r="DD7" s="39">
        <v>92.3</v>
      </c>
      <c r="DE7" s="39">
        <v>92.55</v>
      </c>
      <c r="DF7" s="39">
        <v>92.62</v>
      </c>
      <c r="DG7" s="39">
        <v>92.72</v>
      </c>
      <c r="DH7" s="39">
        <v>95.57</v>
      </c>
      <c r="DI7" s="39">
        <v>15.15</v>
      </c>
      <c r="DJ7" s="39">
        <v>17.600000000000001</v>
      </c>
      <c r="DK7" s="39">
        <v>20.05</v>
      </c>
      <c r="DL7" s="39">
        <v>22.47</v>
      </c>
      <c r="DM7" s="39">
        <v>24.85</v>
      </c>
      <c r="DN7" s="39">
        <v>26.63</v>
      </c>
      <c r="DO7" s="39">
        <v>25.61</v>
      </c>
      <c r="DP7" s="39">
        <v>26.13</v>
      </c>
      <c r="DQ7" s="39">
        <v>26.36</v>
      </c>
      <c r="DR7" s="39">
        <v>23.79</v>
      </c>
      <c r="DS7" s="39">
        <v>36.520000000000003</v>
      </c>
      <c r="DT7" s="39">
        <v>0</v>
      </c>
      <c r="DU7" s="39">
        <v>0</v>
      </c>
      <c r="DV7" s="39">
        <v>0</v>
      </c>
      <c r="DW7" s="39">
        <v>0</v>
      </c>
      <c r="DX7" s="39">
        <v>0</v>
      </c>
      <c r="DY7" s="39">
        <v>0.95</v>
      </c>
      <c r="DZ7" s="39">
        <v>1.07</v>
      </c>
      <c r="EA7" s="39">
        <v>1.03</v>
      </c>
      <c r="EB7" s="39">
        <v>1.43</v>
      </c>
      <c r="EC7" s="39">
        <v>1.22</v>
      </c>
      <c r="ED7" s="39">
        <v>5.72</v>
      </c>
      <c r="EE7" s="39">
        <v>0</v>
      </c>
      <c r="EF7" s="39">
        <v>7.0000000000000007E-2</v>
      </c>
      <c r="EG7" s="39">
        <v>0.04</v>
      </c>
      <c r="EH7" s="39">
        <v>0.05</v>
      </c>
      <c r="EI7" s="39">
        <v>0.38</v>
      </c>
      <c r="EJ7" s="39">
        <v>0.17</v>
      </c>
      <c r="EK7" s="39">
        <v>0.13</v>
      </c>
      <c r="EL7" s="39">
        <v>0.1</v>
      </c>
      <c r="EM7" s="39">
        <v>0.09</v>
      </c>
      <c r="EN7" s="39">
        <v>0.09</v>
      </c>
      <c r="EO7" s="39">
        <v>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32</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2021-12-03T07:12:01Z</dcterms:created>
  <dcterms:modified xsi:type="dcterms:W3CDTF">2022-01-28T01:04:22Z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2022-01-21T00:36:13Z</vt:filetime>
  </property>
</Properties>
</file>