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F+ca+GIqq/6m5LaYE0bjnflJ34kQHsA2EJY6jKmlubrlhRaZf18pArOcEi7YAIs1EtlrC1gNAguujhlPrPPxoA==" workbookSaltValue="ldmtG9wIk7PzfHzHnXtxt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<sst xmlns="http://schemas.openxmlformats.org/spreadsheetml/2006/main" count="319" uniqueCount="115">
  <si>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</si>
  <si>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</si>
  <si>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</si>
  <si>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</si>
  <si>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</si>
  <si>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</si>
  <si>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</si>
  <si>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</si>
  <si>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</si>
  <si>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</si>
  <si>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</si>
  <si>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</si>
  <si>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</si>
  <si>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</si>
  <si>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</si>
  <si>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</si>
  <si>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</si>
  <si>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</si>
  <si>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</si>
  <si>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</si>
  <si>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</si>
  <si>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</si>
  <si>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</si>
  <si>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</si>
  <si>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</si>
  <si>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</si>
  <si>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</si>
  <si>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</si>
  <si>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</si>
  <si>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</si>
  <si>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</si>
  <si>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</si>
  <si>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</si>
  <si>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</si>
  <si>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</si>
  <si>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</si>
  <si>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</si>
  <si>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</si>
  <si>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</si>
  <si>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</si>
  <si>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</si>
  <si>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</si>
  <si>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</si>
  <si>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</si>
  <si>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</si>
  <si>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</si>
  <si>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</si>
  <si>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</si>
  <si>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</si>
  <si>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</si>
  <si>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</si>
  <si>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</si>
  <si>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</si>
  <si>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</si>
  <si>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</si>
  <si>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</si>
  <si>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</si>
  <si>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</si>
  <si>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</si>
  <si>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</si>
  <si>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</si>
  <si>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</si>
  <si>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</si>
  <si>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</si>
  <si>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</si>
  <si>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</si>
  <si>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</si>
  <si>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</si>
  <si>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</si>
  <si>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</si>
  <si>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</si>
  <si>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</si>
  <si>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</si>
  <si>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</si>
  <si>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</si>
  <si>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</si>
  <si>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</si>
  <si>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</si>
  <si>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</si>
  <si>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</si>
  <si>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</si>
  <si>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</si>
  <si>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</si>
  <si>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</si>
  <si>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</si>
  <si>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</si>
  <si>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</si>
  <si>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</si>
  <si>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</si>
  <si>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</si>
  <si>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</si>
  <si>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</si>
  <si>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</si>
  <si>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</si>
  <si>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</si>
  <si>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内灘町</t>
  </si>
  <si>
    <t>法適用</t>
  </si>
  <si>
    <t>下水道事業</t>
  </si>
  <si>
    <t>公共下水道</t>
  </si>
  <si>
    <t>Cb1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</si>
  <si>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</si>
  <si>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</si>
  <si>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</si>
  <si>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</si>
  <si>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</si>
  <si>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</si>
  <si>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</si>
  <si>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</si>
  <si>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</si>
  <si>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</si>
  <si>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</si>
  <si>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</si>
  <si>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黒字を示す１００％を超えているが、経費回収率は類似団体平均値より低く、欠損金も発生しており、収入不足分を一般会計からの繰入に頼っている。また、汚水処理原価が類似団体平均値を上回っており、今後は適正な料金収入の確保及び汚水処理施設の効率的な運用が求められる。
　企業債残高対事業規模比率は、類似団体平均を上回っているが、汚水処理設備の更新等による新規借入額の増等によるもので、今後は経営戦略等に基づく計画的な更新により、企業債の新規借入の抑制が図られる見込みである。</t>
  </si>
  <si>
    <t>　有形固定資産の減価償却率は令和2年度の法適用事業の移行に伴う固定資産評価額となっているため、類似団体より低い数値となっている。
　昭和54年度より事業を着手しており、現時点では法定耐用年数（50年）を経過していないため、管渠老朽化率及び改善率は計上していないが、今後はストックマネジメント計画に基づく計画的な管渠の更新が必要である。</t>
  </si>
  <si>
    <t>　本町は今年度より地方公営企業法の全部を適用したものであるが、経常損益が赤字であり類似団体平均値を下回る指標も多く見られることから、今後は、経費の削減とともに適切な料金体系の検討が必要である。
　また、下水道設備の更新時期を迎えていることから、国庫補助金等の財源の確保に努めながら計画的な更新を行い、経営の安定化を図りたい。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</si>
</sst>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11-4C11-BB90-04F5A2BBEA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7011-4C11-BB90-04F5A2BBEA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53.46</c:v>
                </c:pt>
              </c:numCache>
            </c:numRef>
          </c:val>
          <c:extLst>
            <c:ext xmlns:c16="http://schemas.microsoft.com/office/drawing/2014/chart" uri="{C3380CC4-5D6E-409C-BE32-E72D297353CC}">
              <c16:uniqueId val="{00000000-25CE-494C-9E98-941882E431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58.12</c:v>
                </c:pt>
              </c:numCache>
            </c:numRef>
          </c:val>
          <c:smooth val="0"/>
          <c:extLst>
            <c:ext xmlns:c16="http://schemas.microsoft.com/office/drawing/2014/chart" uri="{C3380CC4-5D6E-409C-BE32-E72D297353CC}">
              <c16:uniqueId val="{00000001-25CE-494C-9E98-941882E431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98.31</c:v>
                </c:pt>
              </c:numCache>
            </c:numRef>
          </c:val>
          <c:extLst>
            <c:ext xmlns:c16="http://schemas.microsoft.com/office/drawing/2014/chart" uri="{C3380CC4-5D6E-409C-BE32-E72D297353CC}">
              <c16:uniqueId val="{00000000-276B-45BC-9723-5A13284340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92.55</c:v>
                </c:pt>
              </c:numCache>
            </c:numRef>
          </c:val>
          <c:smooth val="0"/>
          <c:extLst>
            <c:ext xmlns:c16="http://schemas.microsoft.com/office/drawing/2014/chart" uri="{C3380CC4-5D6E-409C-BE32-E72D297353CC}">
              <c16:uniqueId val="{00000001-276B-45BC-9723-5A13284340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100.66</c:v>
                </c:pt>
              </c:numCache>
            </c:numRef>
          </c:val>
          <c:extLst>
            <c:ext xmlns:c16="http://schemas.microsoft.com/office/drawing/2014/chart" uri="{C3380CC4-5D6E-409C-BE32-E72D297353CC}">
              <c16:uniqueId val="{00000000-1458-4145-BF3B-707523953F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103.78</c:v>
                </c:pt>
              </c:numCache>
            </c:numRef>
          </c:val>
          <c:smooth val="0"/>
          <c:extLst>
            <c:ext xmlns:c16="http://schemas.microsoft.com/office/drawing/2014/chart" uri="{C3380CC4-5D6E-409C-BE32-E72D297353CC}">
              <c16:uniqueId val="{00000001-1458-4145-BF3B-707523953F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c:v>
                </c:pt>
              </c:numCache>
            </c:numRef>
          </c:val>
          <c:extLst>
            <c:ext xmlns:c16="http://schemas.microsoft.com/office/drawing/2014/chart" uri="{C3380CC4-5D6E-409C-BE32-E72D297353CC}">
              <c16:uniqueId val="{00000000-B852-46CC-869A-0CCC542D79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B852-46CC-869A-0CCC542D79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F4-49A0-BC6E-D7F912FF3F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0.56999999999999995</c:v>
                </c:pt>
              </c:numCache>
            </c:numRef>
          </c:val>
          <c:smooth val="0"/>
          <c:extLst>
            <c:ext xmlns:c16="http://schemas.microsoft.com/office/drawing/2014/chart" uri="{C3380CC4-5D6E-409C-BE32-E72D297353CC}">
              <c16:uniqueId val="{00000001-46F4-49A0-BC6E-D7F912FF3F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1.55</c:v>
                </c:pt>
              </c:numCache>
            </c:numRef>
          </c:val>
          <c:extLst>
            <c:ext xmlns:c16="http://schemas.microsoft.com/office/drawing/2014/chart" uri="{C3380CC4-5D6E-409C-BE32-E72D297353CC}">
              <c16:uniqueId val="{00000000-2E01-45DF-B023-B469F2AA7B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19.829999999999998</c:v>
                </c:pt>
              </c:numCache>
            </c:numRef>
          </c:val>
          <c:smooth val="0"/>
          <c:extLst>
            <c:ext xmlns:c16="http://schemas.microsoft.com/office/drawing/2014/chart" uri="{C3380CC4-5D6E-409C-BE32-E72D297353CC}">
              <c16:uniqueId val="{00000001-2E01-45DF-B023-B469F2AA7B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20.74</c:v>
                </c:pt>
              </c:numCache>
            </c:numRef>
          </c:val>
          <c:extLst>
            <c:ext xmlns:c16="http://schemas.microsoft.com/office/drawing/2014/chart" uri="{C3380CC4-5D6E-409C-BE32-E72D297353CC}">
              <c16:uniqueId val="{00000000-D374-4586-BE92-8B4C6B48A5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54.3</c:v>
                </c:pt>
              </c:numCache>
            </c:numRef>
          </c:val>
          <c:smooth val="0"/>
          <c:extLst>
            <c:ext xmlns:c16="http://schemas.microsoft.com/office/drawing/2014/chart" uri="{C3380CC4-5D6E-409C-BE32-E72D297353CC}">
              <c16:uniqueId val="{00000001-D374-4586-BE92-8B4C6B48A5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1273.75</c:v>
                </c:pt>
              </c:numCache>
            </c:numRef>
          </c:val>
          <c:extLst>
            <c:ext xmlns:c16="http://schemas.microsoft.com/office/drawing/2014/chart" uri="{C3380CC4-5D6E-409C-BE32-E72D297353CC}">
              <c16:uniqueId val="{00000000-1141-4AA4-9489-F235F632B0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856.88</c:v>
                </c:pt>
              </c:numCache>
            </c:numRef>
          </c:val>
          <c:smooth val="0"/>
          <c:extLst>
            <c:ext xmlns:c16="http://schemas.microsoft.com/office/drawing/2014/chart" uri="{C3380CC4-5D6E-409C-BE32-E72D297353CC}">
              <c16:uniqueId val="{00000001-1141-4AA4-9489-F235F632B0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72.55</c:v>
                </c:pt>
              </c:numCache>
            </c:numRef>
          </c:val>
          <c:extLst>
            <c:ext xmlns:c16="http://schemas.microsoft.com/office/drawing/2014/chart" uri="{C3380CC4-5D6E-409C-BE32-E72D297353CC}">
              <c16:uniqueId val="{00000000-CE8C-4348-9860-34D8288FC9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89.01</c:v>
                </c:pt>
              </c:numCache>
            </c:numRef>
          </c:val>
          <c:smooth val="0"/>
          <c:extLst>
            <c:ext xmlns:c16="http://schemas.microsoft.com/office/drawing/2014/chart" uri="{C3380CC4-5D6E-409C-BE32-E72D297353CC}">
              <c16:uniqueId val="{00000001-CE8C-4348-9860-34D8288FC9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163.83000000000001</c:v>
                </c:pt>
              </c:numCache>
            </c:numRef>
          </c:val>
          <c:extLst>
            <c:ext xmlns:c16="http://schemas.microsoft.com/office/drawing/2014/chart" uri="{C3380CC4-5D6E-409C-BE32-E72D297353CC}">
              <c16:uniqueId val="{00000000-69E8-4D11-9DE8-841DD1357F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147.08000000000001</c:v>
                </c:pt>
              </c:numCache>
            </c:numRef>
          </c:val>
          <c:smooth val="0"/>
          <c:extLst>
            <c:ext xmlns:c16="http://schemas.microsoft.com/office/drawing/2014/chart" uri="{C3380CC4-5D6E-409C-BE32-E72D297353CC}">
              <c16:uniqueId val="{00000001-69E8-4D11-9DE8-841DD1357F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sqref="A1:A104857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内灘町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3</v>
      </c>
      <c r="C7" s="70"/>
      <c r="D7" s="70"/>
      <c r="E7" s="70"/>
      <c r="F7" s="70"/>
      <c r="G7" s="70"/>
      <c r="H7" s="70"/>
      <c r="I7" s="70" t="s">
        <v>12</v>
      </c>
      <c r="J7" s="70"/>
      <c r="K7" s="70"/>
      <c r="L7" s="70"/>
      <c r="M7" s="70"/>
      <c r="N7" s="70"/>
      <c r="O7" s="70"/>
      <c r="P7" s="70" t="s">
        <v>4</v>
      </c>
      <c r="Q7" s="70"/>
      <c r="R7" s="70"/>
      <c r="S7" s="70"/>
      <c r="T7" s="70"/>
      <c r="U7" s="70"/>
      <c r="V7" s="70"/>
      <c r="W7" s="70" t="s">
        <v>14</v>
      </c>
      <c r="X7" s="70"/>
      <c r="Y7" s="70"/>
      <c r="Z7" s="70"/>
      <c r="AA7" s="70"/>
      <c r="AB7" s="70"/>
      <c r="AC7" s="70"/>
      <c r="AD7" s="70" t="s">
        <v>7</v>
      </c>
      <c r="AE7" s="70"/>
      <c r="AF7" s="70"/>
      <c r="AG7" s="70"/>
      <c r="AH7" s="70"/>
      <c r="AI7" s="70"/>
      <c r="AJ7" s="70"/>
      <c r="AK7" s="3"/>
      <c r="AL7" s="70" t="s">
        <v>16</v>
      </c>
      <c r="AM7" s="70"/>
      <c r="AN7" s="70"/>
      <c r="AO7" s="70"/>
      <c r="AP7" s="70"/>
      <c r="AQ7" s="70"/>
      <c r="AR7" s="70"/>
      <c r="AS7" s="70"/>
      <c r="AT7" s="70" t="s">
        <v>8</v>
      </c>
      <c r="AU7" s="70"/>
      <c r="AV7" s="70"/>
      <c r="AW7" s="70"/>
      <c r="AX7" s="70"/>
      <c r="AY7" s="70"/>
      <c r="AZ7" s="70"/>
      <c r="BA7" s="70"/>
      <c r="BB7" s="70" t="s">
        <v>17</v>
      </c>
      <c r="BC7" s="70"/>
      <c r="BD7" s="70"/>
      <c r="BE7" s="70"/>
      <c r="BF7" s="70"/>
      <c r="BG7" s="70"/>
      <c r="BH7" s="70"/>
      <c r="BI7" s="70"/>
      <c r="BJ7" s="3"/>
      <c r="BK7" s="3"/>
      <c r="BL7" s="15" t="s">
        <v>18</v>
      </c>
      <c r="BM7" s="16"/>
      <c r="BN7" s="16"/>
      <c r="BO7" s="16"/>
      <c r="BP7" s="16"/>
      <c r="BQ7" s="16"/>
      <c r="BR7" s="16"/>
      <c r="BS7" s="16"/>
      <c r="BT7" s="16"/>
      <c r="BU7" s="16"/>
      <c r="BV7" s="16"/>
      <c r="BW7" s="16"/>
      <c r="BX7" s="16"/>
      <c r="BY7" s="23"/>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Cb1</v>
      </c>
      <c r="X8" s="73"/>
      <c r="Y8" s="73"/>
      <c r="Z8" s="73"/>
      <c r="AA8" s="73"/>
      <c r="AB8" s="73"/>
      <c r="AC8" s="73"/>
      <c r="AD8" s="74" t="str">
        <f>データ!$M$6</f>
        <v>非設置</v>
      </c>
      <c r="AE8" s="74"/>
      <c r="AF8" s="74"/>
      <c r="AG8" s="74"/>
      <c r="AH8" s="74"/>
      <c r="AI8" s="74"/>
      <c r="AJ8" s="74"/>
      <c r="AK8" s="3"/>
      <c r="AL8" s="63">
        <f>データ!S6</f>
        <v>26441</v>
      </c>
      <c r="AM8" s="63"/>
      <c r="AN8" s="63"/>
      <c r="AO8" s="63"/>
      <c r="AP8" s="63"/>
      <c r="AQ8" s="63"/>
      <c r="AR8" s="63"/>
      <c r="AS8" s="63"/>
      <c r="AT8" s="64">
        <f>データ!T6</f>
        <v>20.329999999999998</v>
      </c>
      <c r="AU8" s="64"/>
      <c r="AV8" s="64"/>
      <c r="AW8" s="64"/>
      <c r="AX8" s="64"/>
      <c r="AY8" s="64"/>
      <c r="AZ8" s="64"/>
      <c r="BA8" s="64"/>
      <c r="BB8" s="64">
        <f>データ!U6</f>
        <v>1300.5899999999999</v>
      </c>
      <c r="BC8" s="64"/>
      <c r="BD8" s="64"/>
      <c r="BE8" s="64"/>
      <c r="BF8" s="64"/>
      <c r="BG8" s="64"/>
      <c r="BH8" s="64"/>
      <c r="BI8" s="64"/>
      <c r="BJ8" s="3"/>
      <c r="BK8" s="3"/>
      <c r="BL8" s="68" t="s">
        <v>13</v>
      </c>
      <c r="BM8" s="69"/>
      <c r="BN8" s="17" t="s">
        <v>20</v>
      </c>
      <c r="BO8" s="20"/>
      <c r="BP8" s="20"/>
      <c r="BQ8" s="20"/>
      <c r="BR8" s="20"/>
      <c r="BS8" s="20"/>
      <c r="BT8" s="20"/>
      <c r="BU8" s="20"/>
      <c r="BV8" s="20"/>
      <c r="BW8" s="20"/>
      <c r="BX8" s="20"/>
      <c r="BY8" s="24"/>
    </row>
    <row r="9" spans="1:78" ht="18.75" customHeight="1" x14ac:dyDescent="0.15">
      <c r="A9" s="2"/>
      <c r="B9" s="70" t="s">
        <v>21</v>
      </c>
      <c r="C9" s="70"/>
      <c r="D9" s="70"/>
      <c r="E9" s="70"/>
      <c r="F9" s="70"/>
      <c r="G9" s="70"/>
      <c r="H9" s="70"/>
      <c r="I9" s="70" t="s">
        <v>23</v>
      </c>
      <c r="J9" s="70"/>
      <c r="K9" s="70"/>
      <c r="L9" s="70"/>
      <c r="M9" s="70"/>
      <c r="N9" s="70"/>
      <c r="O9" s="70"/>
      <c r="P9" s="70" t="s">
        <v>24</v>
      </c>
      <c r="Q9" s="70"/>
      <c r="R9" s="70"/>
      <c r="S9" s="70"/>
      <c r="T9" s="70"/>
      <c r="U9" s="70"/>
      <c r="V9" s="70"/>
      <c r="W9" s="70" t="s">
        <v>27</v>
      </c>
      <c r="X9" s="70"/>
      <c r="Y9" s="70"/>
      <c r="Z9" s="70"/>
      <c r="AA9" s="70"/>
      <c r="AB9" s="70"/>
      <c r="AC9" s="70"/>
      <c r="AD9" s="70" t="s">
        <v>22</v>
      </c>
      <c r="AE9" s="70"/>
      <c r="AF9" s="70"/>
      <c r="AG9" s="70"/>
      <c r="AH9" s="70"/>
      <c r="AI9" s="70"/>
      <c r="AJ9" s="70"/>
      <c r="AK9" s="3"/>
      <c r="AL9" s="70" t="s">
        <v>29</v>
      </c>
      <c r="AM9" s="70"/>
      <c r="AN9" s="70"/>
      <c r="AO9" s="70"/>
      <c r="AP9" s="70"/>
      <c r="AQ9" s="70"/>
      <c r="AR9" s="70"/>
      <c r="AS9" s="70"/>
      <c r="AT9" s="70" t="s">
        <v>30</v>
      </c>
      <c r="AU9" s="70"/>
      <c r="AV9" s="70"/>
      <c r="AW9" s="70"/>
      <c r="AX9" s="70"/>
      <c r="AY9" s="70"/>
      <c r="AZ9" s="70"/>
      <c r="BA9" s="70"/>
      <c r="BB9" s="70" t="s">
        <v>31</v>
      </c>
      <c r="BC9" s="70"/>
      <c r="BD9" s="70"/>
      <c r="BE9" s="70"/>
      <c r="BF9" s="70"/>
      <c r="BG9" s="70"/>
      <c r="BH9" s="70"/>
      <c r="BI9" s="70"/>
      <c r="BJ9" s="3"/>
      <c r="BK9" s="3"/>
      <c r="BL9" s="71" t="s">
        <v>34</v>
      </c>
      <c r="BM9" s="72"/>
      <c r="BN9" s="18" t="s">
        <v>35</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f>データ!O6</f>
        <v>46.53</v>
      </c>
      <c r="J10" s="64"/>
      <c r="K10" s="64"/>
      <c r="L10" s="64"/>
      <c r="M10" s="64"/>
      <c r="N10" s="64"/>
      <c r="O10" s="64"/>
      <c r="P10" s="64">
        <f>データ!P6</f>
        <v>99.66</v>
      </c>
      <c r="Q10" s="64"/>
      <c r="R10" s="64"/>
      <c r="S10" s="64"/>
      <c r="T10" s="64"/>
      <c r="U10" s="64"/>
      <c r="V10" s="64"/>
      <c r="W10" s="64">
        <f>データ!Q6</f>
        <v>103.33</v>
      </c>
      <c r="X10" s="64"/>
      <c r="Y10" s="64"/>
      <c r="Z10" s="64"/>
      <c r="AA10" s="64"/>
      <c r="AB10" s="64"/>
      <c r="AC10" s="64"/>
      <c r="AD10" s="63">
        <f>データ!R6</f>
        <v>2459</v>
      </c>
      <c r="AE10" s="63"/>
      <c r="AF10" s="63"/>
      <c r="AG10" s="63"/>
      <c r="AH10" s="63"/>
      <c r="AI10" s="63"/>
      <c r="AJ10" s="63"/>
      <c r="AK10" s="2"/>
      <c r="AL10" s="63">
        <f>データ!V6</f>
        <v>26267</v>
      </c>
      <c r="AM10" s="63"/>
      <c r="AN10" s="63"/>
      <c r="AO10" s="63"/>
      <c r="AP10" s="63"/>
      <c r="AQ10" s="63"/>
      <c r="AR10" s="63"/>
      <c r="AS10" s="63"/>
      <c r="AT10" s="64">
        <f>データ!W6</f>
        <v>4.71</v>
      </c>
      <c r="AU10" s="64"/>
      <c r="AV10" s="64"/>
      <c r="AW10" s="64"/>
      <c r="AX10" s="64"/>
      <c r="AY10" s="64"/>
      <c r="AZ10" s="64"/>
      <c r="BA10" s="64"/>
      <c r="BB10" s="64">
        <f>データ!X6</f>
        <v>5576.86</v>
      </c>
      <c r="BC10" s="64"/>
      <c r="BD10" s="64"/>
      <c r="BE10" s="64"/>
      <c r="BF10" s="64"/>
      <c r="BG10" s="64"/>
      <c r="BH10" s="64"/>
      <c r="BI10" s="64"/>
      <c r="BJ10" s="2"/>
      <c r="BK10" s="2"/>
      <c r="BL10" s="65" t="s">
        <v>37</v>
      </c>
      <c r="BM10" s="66"/>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39</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40</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113</v>
      </c>
      <c r="BM47" s="50"/>
      <c r="BN47" s="50"/>
      <c r="BO47" s="50"/>
      <c r="BP47" s="50"/>
      <c r="BQ47" s="50"/>
      <c r="BR47" s="50"/>
      <c r="BS47" s="50"/>
      <c r="BT47" s="50"/>
      <c r="BU47" s="50"/>
      <c r="BV47" s="50"/>
      <c r="BW47" s="50"/>
      <c r="BX47" s="50"/>
      <c r="BY47" s="50"/>
      <c r="BZ47" s="5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15">
      <c r="A60" s="2"/>
      <c r="B60" s="60" t="s">
        <v>9</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10</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114</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41</v>
      </c>
    </row>
    <row r="84" spans="1:78" hidden="1" x14ac:dyDescent="0.15">
      <c r="B84" s="6" t="s">
        <v>42</v>
      </c>
      <c r="C84" s="6"/>
      <c r="D84" s="6"/>
      <c r="E84" s="6" t="s">
        <v>43</v>
      </c>
      <c r="F84" s="6" t="s">
        <v>45</v>
      </c>
      <c r="G84" s="6" t="s">
        <v>46</v>
      </c>
      <c r="H84" s="6" t="s">
        <v>0</v>
      </c>
      <c r="I84" s="6" t="s">
        <v>11</v>
      </c>
      <c r="J84" s="6" t="s">
        <v>47</v>
      </c>
      <c r="K84" s="6" t="s">
        <v>48</v>
      </c>
      <c r="L84" s="6" t="s">
        <v>32</v>
      </c>
      <c r="M84" s="6" t="s">
        <v>36</v>
      </c>
      <c r="N84" s="6" t="s">
        <v>49</v>
      </c>
      <c r="O84" s="6" t="s">
        <v>51</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bf4C9+mZDgnLrPlxr7nVDbjSgvTRdss3TjH2pUq2PPPHARghh9FoHO1g/vK/lr1B/F1wNme57/dKZDC7buVuCQ==" saltValue="tOgxhd0ka2p2B1mj43Wn0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33</v>
      </c>
      <c r="C3" s="30" t="s">
        <v>56</v>
      </c>
      <c r="D3" s="30" t="s">
        <v>57</v>
      </c>
      <c r="E3" s="30" t="s">
        <v>6</v>
      </c>
      <c r="F3" s="30" t="s">
        <v>5</v>
      </c>
      <c r="G3" s="30" t="s">
        <v>25</v>
      </c>
      <c r="H3" s="76" t="s">
        <v>58</v>
      </c>
      <c r="I3" s="77"/>
      <c r="J3" s="77"/>
      <c r="K3" s="77"/>
      <c r="L3" s="77"/>
      <c r="M3" s="77"/>
      <c r="N3" s="77"/>
      <c r="O3" s="77"/>
      <c r="P3" s="77"/>
      <c r="Q3" s="77"/>
      <c r="R3" s="77"/>
      <c r="S3" s="77"/>
      <c r="T3" s="77"/>
      <c r="U3" s="77"/>
      <c r="V3" s="77"/>
      <c r="W3" s="77"/>
      <c r="X3" s="78"/>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79"/>
      <c r="I4" s="80"/>
      <c r="J4" s="80"/>
      <c r="K4" s="80"/>
      <c r="L4" s="80"/>
      <c r="M4" s="80"/>
      <c r="N4" s="80"/>
      <c r="O4" s="80"/>
      <c r="P4" s="80"/>
      <c r="Q4" s="80"/>
      <c r="R4" s="80"/>
      <c r="S4" s="80"/>
      <c r="T4" s="80"/>
      <c r="U4" s="80"/>
      <c r="V4" s="80"/>
      <c r="W4" s="80"/>
      <c r="X4" s="81"/>
      <c r="Y4" s="83" t="s">
        <v>50</v>
      </c>
      <c r="Z4" s="83"/>
      <c r="AA4" s="83"/>
      <c r="AB4" s="83"/>
      <c r="AC4" s="83"/>
      <c r="AD4" s="83"/>
      <c r="AE4" s="83"/>
      <c r="AF4" s="83"/>
      <c r="AG4" s="83"/>
      <c r="AH4" s="83"/>
      <c r="AI4" s="83"/>
      <c r="AJ4" s="83" t="s">
        <v>44</v>
      </c>
      <c r="AK4" s="83"/>
      <c r="AL4" s="83"/>
      <c r="AM4" s="83"/>
      <c r="AN4" s="83"/>
      <c r="AO4" s="83"/>
      <c r="AP4" s="83"/>
      <c r="AQ4" s="83"/>
      <c r="AR4" s="83"/>
      <c r="AS4" s="83"/>
      <c r="AT4" s="83"/>
      <c r="AU4" s="83" t="s">
        <v>28</v>
      </c>
      <c r="AV4" s="83"/>
      <c r="AW4" s="83"/>
      <c r="AX4" s="83"/>
      <c r="AY4" s="83"/>
      <c r="AZ4" s="83"/>
      <c r="BA4" s="83"/>
      <c r="BB4" s="83"/>
      <c r="BC4" s="83"/>
      <c r="BD4" s="83"/>
      <c r="BE4" s="83"/>
      <c r="BF4" s="83" t="s">
        <v>60</v>
      </c>
      <c r="BG4" s="83"/>
      <c r="BH4" s="83"/>
      <c r="BI4" s="83"/>
      <c r="BJ4" s="83"/>
      <c r="BK4" s="83"/>
      <c r="BL4" s="83"/>
      <c r="BM4" s="83"/>
      <c r="BN4" s="83"/>
      <c r="BO4" s="83"/>
      <c r="BP4" s="83"/>
      <c r="BQ4" s="83" t="s">
        <v>15</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7</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88</v>
      </c>
      <c r="AE5" s="37" t="s">
        <v>90</v>
      </c>
      <c r="AF5" s="37" t="s">
        <v>91</v>
      </c>
      <c r="AG5" s="37" t="s">
        <v>92</v>
      </c>
      <c r="AH5" s="37" t="s">
        <v>93</v>
      </c>
      <c r="AI5" s="37" t="s">
        <v>42</v>
      </c>
      <c r="AJ5" s="37" t="s">
        <v>83</v>
      </c>
      <c r="AK5" s="37" t="s">
        <v>84</v>
      </c>
      <c r="AL5" s="37" t="s">
        <v>85</v>
      </c>
      <c r="AM5" s="37" t="s">
        <v>86</v>
      </c>
      <c r="AN5" s="37" t="s">
        <v>87</v>
      </c>
      <c r="AO5" s="37" t="s">
        <v>88</v>
      </c>
      <c r="AP5" s="37" t="s">
        <v>90</v>
      </c>
      <c r="AQ5" s="37" t="s">
        <v>91</v>
      </c>
      <c r="AR5" s="37" t="s">
        <v>92</v>
      </c>
      <c r="AS5" s="37" t="s">
        <v>93</v>
      </c>
      <c r="AT5" s="37" t="s">
        <v>89</v>
      </c>
      <c r="AU5" s="37" t="s">
        <v>83</v>
      </c>
      <c r="AV5" s="37" t="s">
        <v>84</v>
      </c>
      <c r="AW5" s="37" t="s">
        <v>85</v>
      </c>
      <c r="AX5" s="37" t="s">
        <v>86</v>
      </c>
      <c r="AY5" s="37" t="s">
        <v>87</v>
      </c>
      <c r="AZ5" s="37" t="s">
        <v>88</v>
      </c>
      <c r="BA5" s="37" t="s">
        <v>90</v>
      </c>
      <c r="BB5" s="37" t="s">
        <v>91</v>
      </c>
      <c r="BC5" s="37" t="s">
        <v>92</v>
      </c>
      <c r="BD5" s="37" t="s">
        <v>93</v>
      </c>
      <c r="BE5" s="37" t="s">
        <v>89</v>
      </c>
      <c r="BF5" s="37" t="s">
        <v>83</v>
      </c>
      <c r="BG5" s="37" t="s">
        <v>84</v>
      </c>
      <c r="BH5" s="37" t="s">
        <v>85</v>
      </c>
      <c r="BI5" s="37" t="s">
        <v>86</v>
      </c>
      <c r="BJ5" s="37" t="s">
        <v>87</v>
      </c>
      <c r="BK5" s="37" t="s">
        <v>88</v>
      </c>
      <c r="BL5" s="37" t="s">
        <v>90</v>
      </c>
      <c r="BM5" s="37" t="s">
        <v>91</v>
      </c>
      <c r="BN5" s="37" t="s">
        <v>92</v>
      </c>
      <c r="BO5" s="37" t="s">
        <v>93</v>
      </c>
      <c r="BP5" s="37" t="s">
        <v>89</v>
      </c>
      <c r="BQ5" s="37" t="s">
        <v>83</v>
      </c>
      <c r="BR5" s="37" t="s">
        <v>84</v>
      </c>
      <c r="BS5" s="37" t="s">
        <v>85</v>
      </c>
      <c r="BT5" s="37" t="s">
        <v>86</v>
      </c>
      <c r="BU5" s="37" t="s">
        <v>87</v>
      </c>
      <c r="BV5" s="37" t="s">
        <v>88</v>
      </c>
      <c r="BW5" s="37" t="s">
        <v>90</v>
      </c>
      <c r="BX5" s="37" t="s">
        <v>91</v>
      </c>
      <c r="BY5" s="37" t="s">
        <v>92</v>
      </c>
      <c r="BZ5" s="37" t="s">
        <v>93</v>
      </c>
      <c r="CA5" s="37" t="s">
        <v>89</v>
      </c>
      <c r="CB5" s="37" t="s">
        <v>83</v>
      </c>
      <c r="CC5" s="37" t="s">
        <v>84</v>
      </c>
      <c r="CD5" s="37" t="s">
        <v>85</v>
      </c>
      <c r="CE5" s="37" t="s">
        <v>86</v>
      </c>
      <c r="CF5" s="37" t="s">
        <v>87</v>
      </c>
      <c r="CG5" s="37" t="s">
        <v>88</v>
      </c>
      <c r="CH5" s="37" t="s">
        <v>90</v>
      </c>
      <c r="CI5" s="37" t="s">
        <v>91</v>
      </c>
      <c r="CJ5" s="37" t="s">
        <v>92</v>
      </c>
      <c r="CK5" s="37" t="s">
        <v>93</v>
      </c>
      <c r="CL5" s="37" t="s">
        <v>89</v>
      </c>
      <c r="CM5" s="37" t="s">
        <v>83</v>
      </c>
      <c r="CN5" s="37" t="s">
        <v>84</v>
      </c>
      <c r="CO5" s="37" t="s">
        <v>85</v>
      </c>
      <c r="CP5" s="37" t="s">
        <v>86</v>
      </c>
      <c r="CQ5" s="37" t="s">
        <v>87</v>
      </c>
      <c r="CR5" s="37" t="s">
        <v>88</v>
      </c>
      <c r="CS5" s="37" t="s">
        <v>90</v>
      </c>
      <c r="CT5" s="37" t="s">
        <v>91</v>
      </c>
      <c r="CU5" s="37" t="s">
        <v>92</v>
      </c>
      <c r="CV5" s="37" t="s">
        <v>93</v>
      </c>
      <c r="CW5" s="37" t="s">
        <v>89</v>
      </c>
      <c r="CX5" s="37" t="s">
        <v>83</v>
      </c>
      <c r="CY5" s="37" t="s">
        <v>84</v>
      </c>
      <c r="CZ5" s="37" t="s">
        <v>85</v>
      </c>
      <c r="DA5" s="37" t="s">
        <v>86</v>
      </c>
      <c r="DB5" s="37" t="s">
        <v>87</v>
      </c>
      <c r="DC5" s="37" t="s">
        <v>88</v>
      </c>
      <c r="DD5" s="37" t="s">
        <v>90</v>
      </c>
      <c r="DE5" s="37" t="s">
        <v>91</v>
      </c>
      <c r="DF5" s="37" t="s">
        <v>92</v>
      </c>
      <c r="DG5" s="37" t="s">
        <v>93</v>
      </c>
      <c r="DH5" s="37" t="s">
        <v>89</v>
      </c>
      <c r="DI5" s="37" t="s">
        <v>83</v>
      </c>
      <c r="DJ5" s="37" t="s">
        <v>84</v>
      </c>
      <c r="DK5" s="37" t="s">
        <v>85</v>
      </c>
      <c r="DL5" s="37" t="s">
        <v>86</v>
      </c>
      <c r="DM5" s="37" t="s">
        <v>87</v>
      </c>
      <c r="DN5" s="37" t="s">
        <v>88</v>
      </c>
      <c r="DO5" s="37" t="s">
        <v>90</v>
      </c>
      <c r="DP5" s="37" t="s">
        <v>91</v>
      </c>
      <c r="DQ5" s="37" t="s">
        <v>92</v>
      </c>
      <c r="DR5" s="37" t="s">
        <v>93</v>
      </c>
      <c r="DS5" s="37" t="s">
        <v>89</v>
      </c>
      <c r="DT5" s="37" t="s">
        <v>83</v>
      </c>
      <c r="DU5" s="37" t="s">
        <v>84</v>
      </c>
      <c r="DV5" s="37" t="s">
        <v>85</v>
      </c>
      <c r="DW5" s="37" t="s">
        <v>86</v>
      </c>
      <c r="DX5" s="37" t="s">
        <v>87</v>
      </c>
      <c r="DY5" s="37" t="s">
        <v>88</v>
      </c>
      <c r="DZ5" s="37" t="s">
        <v>90</v>
      </c>
      <c r="EA5" s="37" t="s">
        <v>91</v>
      </c>
      <c r="EB5" s="37" t="s">
        <v>92</v>
      </c>
      <c r="EC5" s="37" t="s">
        <v>93</v>
      </c>
      <c r="ED5" s="37" t="s">
        <v>89</v>
      </c>
      <c r="EE5" s="37" t="s">
        <v>83</v>
      </c>
      <c r="EF5" s="37" t="s">
        <v>84</v>
      </c>
      <c r="EG5" s="37" t="s">
        <v>85</v>
      </c>
      <c r="EH5" s="37" t="s">
        <v>86</v>
      </c>
      <c r="EI5" s="37" t="s">
        <v>87</v>
      </c>
      <c r="EJ5" s="37" t="s">
        <v>88</v>
      </c>
      <c r="EK5" s="37" t="s">
        <v>90</v>
      </c>
      <c r="EL5" s="37" t="s">
        <v>91</v>
      </c>
      <c r="EM5" s="37" t="s">
        <v>92</v>
      </c>
      <c r="EN5" s="37" t="s">
        <v>93</v>
      </c>
      <c r="EO5" s="37" t="s">
        <v>89</v>
      </c>
    </row>
    <row r="6" spans="1:148" s="27" customFormat="1" x14ac:dyDescent="0.15">
      <c r="A6" s="28" t="s">
        <v>94</v>
      </c>
      <c r="B6" s="33">
        <f t="shared" ref="B6:X6" si="1">B7</f>
        <v>2020</v>
      </c>
      <c r="C6" s="33">
        <f t="shared" si="1"/>
        <v>173657</v>
      </c>
      <c r="D6" s="33">
        <f t="shared" si="1"/>
        <v>46</v>
      </c>
      <c r="E6" s="33">
        <f t="shared" si="1"/>
        <v>17</v>
      </c>
      <c r="F6" s="33">
        <f t="shared" si="1"/>
        <v>1</v>
      </c>
      <c r="G6" s="33">
        <f t="shared" si="1"/>
        <v>0</v>
      </c>
      <c r="H6" s="33" t="str">
        <f t="shared" si="1"/>
        <v>石川県　内灘町</v>
      </c>
      <c r="I6" s="33" t="str">
        <f t="shared" si="1"/>
        <v>法適用</v>
      </c>
      <c r="J6" s="33" t="str">
        <f t="shared" si="1"/>
        <v>下水道事業</v>
      </c>
      <c r="K6" s="33" t="str">
        <f t="shared" si="1"/>
        <v>公共下水道</v>
      </c>
      <c r="L6" s="33" t="str">
        <f t="shared" si="1"/>
        <v>Cb1</v>
      </c>
      <c r="M6" s="33" t="str">
        <f t="shared" si="1"/>
        <v>非設置</v>
      </c>
      <c r="N6" s="38" t="str">
        <f t="shared" si="1"/>
        <v>-</v>
      </c>
      <c r="O6" s="38">
        <f t="shared" si="1"/>
        <v>46.53</v>
      </c>
      <c r="P6" s="38">
        <f t="shared" si="1"/>
        <v>99.66</v>
      </c>
      <c r="Q6" s="38">
        <f t="shared" si="1"/>
        <v>103.33</v>
      </c>
      <c r="R6" s="38">
        <f t="shared" si="1"/>
        <v>2459</v>
      </c>
      <c r="S6" s="38">
        <f t="shared" si="1"/>
        <v>26441</v>
      </c>
      <c r="T6" s="38">
        <f t="shared" si="1"/>
        <v>20.329999999999998</v>
      </c>
      <c r="U6" s="38">
        <f t="shared" si="1"/>
        <v>1300.5899999999999</v>
      </c>
      <c r="V6" s="38">
        <f t="shared" si="1"/>
        <v>26267</v>
      </c>
      <c r="W6" s="38">
        <f t="shared" si="1"/>
        <v>4.71</v>
      </c>
      <c r="X6" s="38">
        <f t="shared" si="1"/>
        <v>5576.86</v>
      </c>
      <c r="Y6" s="42" t="str">
        <f t="shared" ref="Y6:AH6" si="2">IF(Y7="",NA(),Y7)</f>
        <v>-</v>
      </c>
      <c r="Z6" s="42" t="str">
        <f t="shared" si="2"/>
        <v>-</v>
      </c>
      <c r="AA6" s="42" t="str">
        <f t="shared" si="2"/>
        <v>-</v>
      </c>
      <c r="AB6" s="42" t="str">
        <f t="shared" si="2"/>
        <v>-</v>
      </c>
      <c r="AC6" s="42">
        <f t="shared" si="2"/>
        <v>100.66</v>
      </c>
      <c r="AD6" s="42" t="str">
        <f t="shared" si="2"/>
        <v>-</v>
      </c>
      <c r="AE6" s="42" t="str">
        <f t="shared" si="2"/>
        <v>-</v>
      </c>
      <c r="AF6" s="42" t="str">
        <f t="shared" si="2"/>
        <v>-</v>
      </c>
      <c r="AG6" s="42" t="str">
        <f t="shared" si="2"/>
        <v>-</v>
      </c>
      <c r="AH6" s="42">
        <f t="shared" si="2"/>
        <v>103.78</v>
      </c>
      <c r="AI6" s="38" t="str">
        <f>IF(AI7="","",IF(AI7="-","【-】","【"&amp;SUBSTITUTE(TEXT(AI7,"#,##0.00"),"-","△")&amp;"】"))</f>
        <v>【106.67】</v>
      </c>
      <c r="AJ6" s="42" t="str">
        <f t="shared" ref="AJ6:AS6" si="3">IF(AJ7="",NA(),AJ7)</f>
        <v>-</v>
      </c>
      <c r="AK6" s="42" t="str">
        <f t="shared" si="3"/>
        <v>-</v>
      </c>
      <c r="AL6" s="42" t="str">
        <f t="shared" si="3"/>
        <v>-</v>
      </c>
      <c r="AM6" s="42" t="str">
        <f t="shared" si="3"/>
        <v>-</v>
      </c>
      <c r="AN6" s="42">
        <f t="shared" si="3"/>
        <v>1.55</v>
      </c>
      <c r="AO6" s="42" t="str">
        <f t="shared" si="3"/>
        <v>-</v>
      </c>
      <c r="AP6" s="42" t="str">
        <f t="shared" si="3"/>
        <v>-</v>
      </c>
      <c r="AQ6" s="42" t="str">
        <f t="shared" si="3"/>
        <v>-</v>
      </c>
      <c r="AR6" s="42" t="str">
        <f t="shared" si="3"/>
        <v>-</v>
      </c>
      <c r="AS6" s="42">
        <f t="shared" si="3"/>
        <v>19.829999999999998</v>
      </c>
      <c r="AT6" s="38" t="str">
        <f>IF(AT7="","",IF(AT7="-","【-】","【"&amp;SUBSTITUTE(TEXT(AT7,"#,##0.00"),"-","△")&amp;"】"))</f>
        <v>【3.64】</v>
      </c>
      <c r="AU6" s="42" t="str">
        <f t="shared" ref="AU6:BD6" si="4">IF(AU7="",NA(),AU7)</f>
        <v>-</v>
      </c>
      <c r="AV6" s="42" t="str">
        <f t="shared" si="4"/>
        <v>-</v>
      </c>
      <c r="AW6" s="42" t="str">
        <f t="shared" si="4"/>
        <v>-</v>
      </c>
      <c r="AX6" s="42" t="str">
        <f t="shared" si="4"/>
        <v>-</v>
      </c>
      <c r="AY6" s="42">
        <f t="shared" si="4"/>
        <v>20.74</v>
      </c>
      <c r="AZ6" s="42" t="str">
        <f t="shared" si="4"/>
        <v>-</v>
      </c>
      <c r="BA6" s="42" t="str">
        <f t="shared" si="4"/>
        <v>-</v>
      </c>
      <c r="BB6" s="42" t="str">
        <f t="shared" si="4"/>
        <v>-</v>
      </c>
      <c r="BC6" s="42" t="str">
        <f t="shared" si="4"/>
        <v>-</v>
      </c>
      <c r="BD6" s="42">
        <f t="shared" si="4"/>
        <v>54.3</v>
      </c>
      <c r="BE6" s="38" t="str">
        <f>IF(BE7="","",IF(BE7="-","【-】","【"&amp;SUBSTITUTE(TEXT(BE7,"#,##0.00"),"-","△")&amp;"】"))</f>
        <v>【67.52】</v>
      </c>
      <c r="BF6" s="42" t="str">
        <f t="shared" ref="BF6:BO6" si="5">IF(BF7="",NA(),BF7)</f>
        <v>-</v>
      </c>
      <c r="BG6" s="42" t="str">
        <f t="shared" si="5"/>
        <v>-</v>
      </c>
      <c r="BH6" s="42" t="str">
        <f t="shared" si="5"/>
        <v>-</v>
      </c>
      <c r="BI6" s="42" t="str">
        <f t="shared" si="5"/>
        <v>-</v>
      </c>
      <c r="BJ6" s="42">
        <f t="shared" si="5"/>
        <v>1273.75</v>
      </c>
      <c r="BK6" s="42" t="str">
        <f t="shared" si="5"/>
        <v>-</v>
      </c>
      <c r="BL6" s="42" t="str">
        <f t="shared" si="5"/>
        <v>-</v>
      </c>
      <c r="BM6" s="42" t="str">
        <f t="shared" si="5"/>
        <v>-</v>
      </c>
      <c r="BN6" s="42" t="str">
        <f t="shared" si="5"/>
        <v>-</v>
      </c>
      <c r="BO6" s="42">
        <f t="shared" si="5"/>
        <v>856.88</v>
      </c>
      <c r="BP6" s="38" t="str">
        <f>IF(BP7="","",IF(BP7="-","【-】","【"&amp;SUBSTITUTE(TEXT(BP7,"#,##0.00"),"-","△")&amp;"】"))</f>
        <v>【705.21】</v>
      </c>
      <c r="BQ6" s="42" t="str">
        <f t="shared" ref="BQ6:BZ6" si="6">IF(BQ7="",NA(),BQ7)</f>
        <v>-</v>
      </c>
      <c r="BR6" s="42" t="str">
        <f t="shared" si="6"/>
        <v>-</v>
      </c>
      <c r="BS6" s="42" t="str">
        <f t="shared" si="6"/>
        <v>-</v>
      </c>
      <c r="BT6" s="42" t="str">
        <f t="shared" si="6"/>
        <v>-</v>
      </c>
      <c r="BU6" s="42">
        <f t="shared" si="6"/>
        <v>72.55</v>
      </c>
      <c r="BV6" s="42" t="str">
        <f t="shared" si="6"/>
        <v>-</v>
      </c>
      <c r="BW6" s="42" t="str">
        <f t="shared" si="6"/>
        <v>-</v>
      </c>
      <c r="BX6" s="42" t="str">
        <f t="shared" si="6"/>
        <v>-</v>
      </c>
      <c r="BY6" s="42" t="str">
        <f t="shared" si="6"/>
        <v>-</v>
      </c>
      <c r="BZ6" s="42">
        <f t="shared" si="6"/>
        <v>89.01</v>
      </c>
      <c r="CA6" s="38" t="str">
        <f>IF(CA7="","",IF(CA7="-","【-】","【"&amp;SUBSTITUTE(TEXT(CA7,"#,##0.00"),"-","△")&amp;"】"))</f>
        <v>【98.96】</v>
      </c>
      <c r="CB6" s="42" t="str">
        <f t="shared" ref="CB6:CK6" si="7">IF(CB7="",NA(),CB7)</f>
        <v>-</v>
      </c>
      <c r="CC6" s="42" t="str">
        <f t="shared" si="7"/>
        <v>-</v>
      </c>
      <c r="CD6" s="42" t="str">
        <f t="shared" si="7"/>
        <v>-</v>
      </c>
      <c r="CE6" s="42" t="str">
        <f t="shared" si="7"/>
        <v>-</v>
      </c>
      <c r="CF6" s="42">
        <f t="shared" si="7"/>
        <v>163.83000000000001</v>
      </c>
      <c r="CG6" s="42" t="str">
        <f t="shared" si="7"/>
        <v>-</v>
      </c>
      <c r="CH6" s="42" t="str">
        <f t="shared" si="7"/>
        <v>-</v>
      </c>
      <c r="CI6" s="42" t="str">
        <f t="shared" si="7"/>
        <v>-</v>
      </c>
      <c r="CJ6" s="42" t="str">
        <f t="shared" si="7"/>
        <v>-</v>
      </c>
      <c r="CK6" s="42">
        <f t="shared" si="7"/>
        <v>147.08000000000001</v>
      </c>
      <c r="CL6" s="38" t="str">
        <f>IF(CL7="","",IF(CL7="-","【-】","【"&amp;SUBSTITUTE(TEXT(CL7,"#,##0.00"),"-","△")&amp;"】"))</f>
        <v>【134.52】</v>
      </c>
      <c r="CM6" s="42" t="str">
        <f t="shared" ref="CM6:CV6" si="8">IF(CM7="",NA(),CM7)</f>
        <v>-</v>
      </c>
      <c r="CN6" s="42" t="str">
        <f t="shared" si="8"/>
        <v>-</v>
      </c>
      <c r="CO6" s="42" t="str">
        <f t="shared" si="8"/>
        <v>-</v>
      </c>
      <c r="CP6" s="42" t="str">
        <f t="shared" si="8"/>
        <v>-</v>
      </c>
      <c r="CQ6" s="42">
        <f t="shared" si="8"/>
        <v>53.46</v>
      </c>
      <c r="CR6" s="42" t="str">
        <f t="shared" si="8"/>
        <v>-</v>
      </c>
      <c r="CS6" s="42" t="str">
        <f t="shared" si="8"/>
        <v>-</v>
      </c>
      <c r="CT6" s="42" t="str">
        <f t="shared" si="8"/>
        <v>-</v>
      </c>
      <c r="CU6" s="42" t="str">
        <f t="shared" si="8"/>
        <v>-</v>
      </c>
      <c r="CV6" s="42">
        <f t="shared" si="8"/>
        <v>58.12</v>
      </c>
      <c r="CW6" s="38" t="str">
        <f>IF(CW7="","",IF(CW7="-","【-】","【"&amp;SUBSTITUTE(TEXT(CW7,"#,##0.00"),"-","△")&amp;"】"))</f>
        <v>【59.57】</v>
      </c>
      <c r="CX6" s="42" t="str">
        <f t="shared" ref="CX6:DG6" si="9">IF(CX7="",NA(),CX7)</f>
        <v>-</v>
      </c>
      <c r="CY6" s="42" t="str">
        <f t="shared" si="9"/>
        <v>-</v>
      </c>
      <c r="CZ6" s="42" t="str">
        <f t="shared" si="9"/>
        <v>-</v>
      </c>
      <c r="DA6" s="42" t="str">
        <f t="shared" si="9"/>
        <v>-</v>
      </c>
      <c r="DB6" s="42">
        <f t="shared" si="9"/>
        <v>98.31</v>
      </c>
      <c r="DC6" s="42" t="str">
        <f t="shared" si="9"/>
        <v>-</v>
      </c>
      <c r="DD6" s="42" t="str">
        <f t="shared" si="9"/>
        <v>-</v>
      </c>
      <c r="DE6" s="42" t="str">
        <f t="shared" si="9"/>
        <v>-</v>
      </c>
      <c r="DF6" s="42" t="str">
        <f t="shared" si="9"/>
        <v>-</v>
      </c>
      <c r="DG6" s="42">
        <f t="shared" si="9"/>
        <v>92.55</v>
      </c>
      <c r="DH6" s="38" t="str">
        <f>IF(DH7="","",IF(DH7="-","【-】","【"&amp;SUBSTITUTE(TEXT(DH7,"#,##0.00"),"-","△")&amp;"】"))</f>
        <v>【95.57】</v>
      </c>
      <c r="DI6" s="42" t="str">
        <f t="shared" ref="DI6:DR6" si="10">IF(DI7="",NA(),DI7)</f>
        <v>-</v>
      </c>
      <c r="DJ6" s="42" t="str">
        <f t="shared" si="10"/>
        <v>-</v>
      </c>
      <c r="DK6" s="42" t="str">
        <f t="shared" si="10"/>
        <v>-</v>
      </c>
      <c r="DL6" s="42" t="str">
        <f t="shared" si="10"/>
        <v>-</v>
      </c>
      <c r="DM6" s="42">
        <f t="shared" si="10"/>
        <v>3.8</v>
      </c>
      <c r="DN6" s="42" t="str">
        <f t="shared" si="10"/>
        <v>-</v>
      </c>
      <c r="DO6" s="42" t="str">
        <f t="shared" si="10"/>
        <v>-</v>
      </c>
      <c r="DP6" s="42" t="str">
        <f t="shared" si="10"/>
        <v>-</v>
      </c>
      <c r="DQ6" s="42" t="str">
        <f t="shared" si="10"/>
        <v>-</v>
      </c>
      <c r="DR6" s="42">
        <f t="shared" si="10"/>
        <v>18.829999999999998</v>
      </c>
      <c r="DS6" s="38" t="str">
        <f>IF(DS7="","",IF(DS7="-","【-】","【"&amp;SUBSTITUTE(TEXT(DS7,"#,##0.00"),"-","△")&amp;"】"))</f>
        <v>【36.52】</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0.56999999999999995</v>
      </c>
      <c r="ED6" s="38" t="str">
        <f>IF(ED7="","",IF(ED7="-","【-】","【"&amp;SUBSTITUTE(TEXT(ED7,"#,##0.00"),"-","△")&amp;"】"))</f>
        <v>【5.72】</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0.19</v>
      </c>
      <c r="EO6" s="38" t="str">
        <f>IF(EO7="","",IF(EO7="-","【-】","【"&amp;SUBSTITUTE(TEXT(EO7,"#,##0.00"),"-","△")&amp;"】"))</f>
        <v>【0.30】</v>
      </c>
    </row>
    <row r="7" spans="1:148" s="27" customFormat="1" x14ac:dyDescent="0.15">
      <c r="A7" s="28"/>
      <c r="B7" s="34">
        <v>2020</v>
      </c>
      <c r="C7" s="34">
        <v>173657</v>
      </c>
      <c r="D7" s="34">
        <v>46</v>
      </c>
      <c r="E7" s="34">
        <v>17</v>
      </c>
      <c r="F7" s="34">
        <v>1</v>
      </c>
      <c r="G7" s="34">
        <v>0</v>
      </c>
      <c r="H7" s="34" t="s">
        <v>95</v>
      </c>
      <c r="I7" s="34" t="s">
        <v>96</v>
      </c>
      <c r="J7" s="34" t="s">
        <v>97</v>
      </c>
      <c r="K7" s="34" t="s">
        <v>98</v>
      </c>
      <c r="L7" s="34" t="s">
        <v>99</v>
      </c>
      <c r="M7" s="34" t="s">
        <v>100</v>
      </c>
      <c r="N7" s="39" t="s">
        <v>101</v>
      </c>
      <c r="O7" s="39">
        <v>46.53</v>
      </c>
      <c r="P7" s="39">
        <v>99.66</v>
      </c>
      <c r="Q7" s="39">
        <v>103.33</v>
      </c>
      <c r="R7" s="39">
        <v>2459</v>
      </c>
      <c r="S7" s="39">
        <v>26441</v>
      </c>
      <c r="T7" s="39">
        <v>20.329999999999998</v>
      </c>
      <c r="U7" s="39">
        <v>1300.5899999999999</v>
      </c>
      <c r="V7" s="39">
        <v>26267</v>
      </c>
      <c r="W7" s="39">
        <v>4.71</v>
      </c>
      <c r="X7" s="39">
        <v>5576.86</v>
      </c>
      <c r="Y7" s="39" t="s">
        <v>101</v>
      </c>
      <c r="Z7" s="39" t="s">
        <v>101</v>
      </c>
      <c r="AA7" s="39" t="s">
        <v>101</v>
      </c>
      <c r="AB7" s="39" t="s">
        <v>101</v>
      </c>
      <c r="AC7" s="39">
        <v>100.66</v>
      </c>
      <c r="AD7" s="39" t="s">
        <v>101</v>
      </c>
      <c r="AE7" s="39" t="s">
        <v>101</v>
      </c>
      <c r="AF7" s="39" t="s">
        <v>101</v>
      </c>
      <c r="AG7" s="39" t="s">
        <v>101</v>
      </c>
      <c r="AH7" s="39">
        <v>103.78</v>
      </c>
      <c r="AI7" s="39">
        <v>106.67</v>
      </c>
      <c r="AJ7" s="39" t="s">
        <v>101</v>
      </c>
      <c r="AK7" s="39" t="s">
        <v>101</v>
      </c>
      <c r="AL7" s="39" t="s">
        <v>101</v>
      </c>
      <c r="AM7" s="39" t="s">
        <v>101</v>
      </c>
      <c r="AN7" s="39">
        <v>1.55</v>
      </c>
      <c r="AO7" s="39" t="s">
        <v>101</v>
      </c>
      <c r="AP7" s="39" t="s">
        <v>101</v>
      </c>
      <c r="AQ7" s="39" t="s">
        <v>101</v>
      </c>
      <c r="AR7" s="39" t="s">
        <v>101</v>
      </c>
      <c r="AS7" s="39">
        <v>19.829999999999998</v>
      </c>
      <c r="AT7" s="39">
        <v>3.64</v>
      </c>
      <c r="AU7" s="39" t="s">
        <v>101</v>
      </c>
      <c r="AV7" s="39" t="s">
        <v>101</v>
      </c>
      <c r="AW7" s="39" t="s">
        <v>101</v>
      </c>
      <c r="AX7" s="39" t="s">
        <v>101</v>
      </c>
      <c r="AY7" s="39">
        <v>20.74</v>
      </c>
      <c r="AZ7" s="39" t="s">
        <v>101</v>
      </c>
      <c r="BA7" s="39" t="s">
        <v>101</v>
      </c>
      <c r="BB7" s="39" t="s">
        <v>101</v>
      </c>
      <c r="BC7" s="39" t="s">
        <v>101</v>
      </c>
      <c r="BD7" s="39">
        <v>54.3</v>
      </c>
      <c r="BE7" s="39">
        <v>67.52</v>
      </c>
      <c r="BF7" s="39" t="s">
        <v>101</v>
      </c>
      <c r="BG7" s="39" t="s">
        <v>101</v>
      </c>
      <c r="BH7" s="39" t="s">
        <v>101</v>
      </c>
      <c r="BI7" s="39" t="s">
        <v>101</v>
      </c>
      <c r="BJ7" s="39">
        <v>1273.75</v>
      </c>
      <c r="BK7" s="39" t="s">
        <v>101</v>
      </c>
      <c r="BL7" s="39" t="s">
        <v>101</v>
      </c>
      <c r="BM7" s="39" t="s">
        <v>101</v>
      </c>
      <c r="BN7" s="39" t="s">
        <v>101</v>
      </c>
      <c r="BO7" s="39">
        <v>856.88</v>
      </c>
      <c r="BP7" s="39">
        <v>705.21</v>
      </c>
      <c r="BQ7" s="39" t="s">
        <v>101</v>
      </c>
      <c r="BR7" s="39" t="s">
        <v>101</v>
      </c>
      <c r="BS7" s="39" t="s">
        <v>101</v>
      </c>
      <c r="BT7" s="39" t="s">
        <v>101</v>
      </c>
      <c r="BU7" s="39">
        <v>72.55</v>
      </c>
      <c r="BV7" s="39" t="s">
        <v>101</v>
      </c>
      <c r="BW7" s="39" t="s">
        <v>101</v>
      </c>
      <c r="BX7" s="39" t="s">
        <v>101</v>
      </c>
      <c r="BY7" s="39" t="s">
        <v>101</v>
      </c>
      <c r="BZ7" s="39">
        <v>89.01</v>
      </c>
      <c r="CA7" s="39">
        <v>98.96</v>
      </c>
      <c r="CB7" s="39" t="s">
        <v>101</v>
      </c>
      <c r="CC7" s="39" t="s">
        <v>101</v>
      </c>
      <c r="CD7" s="39" t="s">
        <v>101</v>
      </c>
      <c r="CE7" s="39" t="s">
        <v>101</v>
      </c>
      <c r="CF7" s="39">
        <v>163.83000000000001</v>
      </c>
      <c r="CG7" s="39" t="s">
        <v>101</v>
      </c>
      <c r="CH7" s="39" t="s">
        <v>101</v>
      </c>
      <c r="CI7" s="39" t="s">
        <v>101</v>
      </c>
      <c r="CJ7" s="39" t="s">
        <v>101</v>
      </c>
      <c r="CK7" s="39">
        <v>147.08000000000001</v>
      </c>
      <c r="CL7" s="39">
        <v>134.52000000000001</v>
      </c>
      <c r="CM7" s="39" t="s">
        <v>101</v>
      </c>
      <c r="CN7" s="39" t="s">
        <v>101</v>
      </c>
      <c r="CO7" s="39" t="s">
        <v>101</v>
      </c>
      <c r="CP7" s="39" t="s">
        <v>101</v>
      </c>
      <c r="CQ7" s="39">
        <v>53.46</v>
      </c>
      <c r="CR7" s="39" t="s">
        <v>101</v>
      </c>
      <c r="CS7" s="39" t="s">
        <v>101</v>
      </c>
      <c r="CT7" s="39" t="s">
        <v>101</v>
      </c>
      <c r="CU7" s="39" t="s">
        <v>101</v>
      </c>
      <c r="CV7" s="39">
        <v>58.12</v>
      </c>
      <c r="CW7" s="39">
        <v>59.57</v>
      </c>
      <c r="CX7" s="39" t="s">
        <v>101</v>
      </c>
      <c r="CY7" s="39" t="s">
        <v>101</v>
      </c>
      <c r="CZ7" s="39" t="s">
        <v>101</v>
      </c>
      <c r="DA7" s="39" t="s">
        <v>101</v>
      </c>
      <c r="DB7" s="39">
        <v>98.31</v>
      </c>
      <c r="DC7" s="39" t="s">
        <v>101</v>
      </c>
      <c r="DD7" s="39" t="s">
        <v>101</v>
      </c>
      <c r="DE7" s="39" t="s">
        <v>101</v>
      </c>
      <c r="DF7" s="39" t="s">
        <v>101</v>
      </c>
      <c r="DG7" s="39">
        <v>92.55</v>
      </c>
      <c r="DH7" s="39">
        <v>95.57</v>
      </c>
      <c r="DI7" s="39" t="s">
        <v>101</v>
      </c>
      <c r="DJ7" s="39" t="s">
        <v>101</v>
      </c>
      <c r="DK7" s="39" t="s">
        <v>101</v>
      </c>
      <c r="DL7" s="39" t="s">
        <v>101</v>
      </c>
      <c r="DM7" s="39">
        <v>3.8</v>
      </c>
      <c r="DN7" s="39" t="s">
        <v>101</v>
      </c>
      <c r="DO7" s="39" t="s">
        <v>101</v>
      </c>
      <c r="DP7" s="39" t="s">
        <v>101</v>
      </c>
      <c r="DQ7" s="39" t="s">
        <v>101</v>
      </c>
      <c r="DR7" s="39">
        <v>18.829999999999998</v>
      </c>
      <c r="DS7" s="39">
        <v>36.520000000000003</v>
      </c>
      <c r="DT7" s="39" t="s">
        <v>101</v>
      </c>
      <c r="DU7" s="39" t="s">
        <v>101</v>
      </c>
      <c r="DV7" s="39" t="s">
        <v>101</v>
      </c>
      <c r="DW7" s="39" t="s">
        <v>101</v>
      </c>
      <c r="DX7" s="39">
        <v>0</v>
      </c>
      <c r="DY7" s="39" t="s">
        <v>101</v>
      </c>
      <c r="DZ7" s="39" t="s">
        <v>101</v>
      </c>
      <c r="EA7" s="39" t="s">
        <v>101</v>
      </c>
      <c r="EB7" s="39" t="s">
        <v>101</v>
      </c>
      <c r="EC7" s="39">
        <v>0.56999999999999995</v>
      </c>
      <c r="ED7" s="39">
        <v>5.72</v>
      </c>
      <c r="EE7" s="39" t="s">
        <v>101</v>
      </c>
      <c r="EF7" s="39" t="s">
        <v>101</v>
      </c>
      <c r="EG7" s="39" t="s">
        <v>101</v>
      </c>
      <c r="EH7" s="39" t="s">
        <v>101</v>
      </c>
      <c r="EI7" s="39">
        <v>0</v>
      </c>
      <c r="EJ7" s="39" t="s">
        <v>101</v>
      </c>
      <c r="EK7" s="39" t="s">
        <v>101</v>
      </c>
      <c r="EL7" s="39" t="s">
        <v>101</v>
      </c>
      <c r="EM7" s="39" t="s">
        <v>101</v>
      </c>
      <c r="EN7" s="39">
        <v>0.19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2021-12-03T07:12:03Z</dcterms:created>
  <dcterms:modified xsi:type="dcterms:W3CDTF">2022-01-28T00:23:13Z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2022-01-25T02:40:22Z</vt:filetime>
  </property>
</Properties>
</file>