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300-25646\e\R3財政共有\09 地方公営企業\96 経営比較分析関係\04    公表用ファイル\03 下水道\74特環\"/>
    </mc:Choice>
  </mc:AlternateContent>
  <workbookProtection workbookAlgorithmName="SHA-512" workbookHashValue="YnjMvjtIt2RmhddyZp5bP1VsPJtVHZIxixQF2ekKxPfrw+M5vecZOqC6SfiKjEkRiEQ+hPicv8/pBOl+Bt+VJw==" workbookSaltValue="6EBYFTR3bFSQg/ynnqL9qg==" workbookSpinCount="100000" lockStructure="1"/>
  <bookViews>
    <workbookView xWindow="0" yWindow="0" windowWidth="20490" windowHeight="709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R6" i="5"/>
  <c r="AD10" i="4" s="1"/>
  <c r="Q6" i="5"/>
  <c r="P6" i="5"/>
  <c r="P10" i="4" s="1"/>
  <c r="O6" i="5"/>
  <c r="I10" i="4" s="1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H85" i="4"/>
  <c r="G85" i="4"/>
  <c r="F85" i="4"/>
  <c r="E85" i="4"/>
  <c r="BB10" i="4"/>
  <c r="W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<sst xmlns="http://schemas.openxmlformats.org/spreadsheetml/2006/main" count="297" uniqueCount="115">
  <si>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</si>
  <si>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</si>
  <si>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</si>
  <si>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</si>
  <si>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</si>
  <si>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</si>
  <si>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</si>
  <si>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</si>
  <si>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</si>
  <si>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</si>
  <si>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</si>
  <si>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</si>
  <si>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</si>
  <si>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</si>
  <si>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</si>
  <si>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</si>
  <si>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</si>
  <si>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</si>
  <si>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</si>
  <si>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</si>
  <si>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</si>
  <si>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</si>
  <si>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</si>
  <si>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</si>
  <si>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</si>
  <si>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</si>
  <si>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</si>
  <si>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</si>
  <si>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</si>
  <si>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</si>
  <si>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</si>
  <si>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</si>
  <si>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</si>
  <si>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</si>
  <si>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</si>
  <si>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</si>
  <si>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</si>
  <si>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</si>
  <si>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</si>
  <si>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</si>
  <si>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</si>
  <si>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</si>
  <si>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</si>
  <si>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</si>
  <si>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</si>
  <si>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</si>
  <si>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</si>
  <si>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</si>
  <si>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</si>
  <si>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</si>
  <si>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</si>
  <si>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</si>
  <si>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</si>
  <si>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</si>
  <si>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</si>
  <si>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</si>
  <si>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</si>
  <si>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</si>
  <si>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</si>
  <si>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</si>
  <si>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</si>
  <si>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</si>
  <si>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</si>
  <si>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</si>
  <si>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</si>
  <si>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</si>
  <si>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</si>
  <si>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</si>
  <si>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</si>
  <si>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</si>
  <si>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</si>
  <si>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</si>
  <si>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</si>
  <si>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</si>
  <si>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</si>
  <si>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</si>
  <si>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</si>
  <si>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</si>
  <si>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</si>
  <si>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</si>
  <si>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</si>
  <si>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</si>
  <si>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</si>
  <si>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</si>
  <si>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</si>
  <si>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</si>
  <si>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</si>
  <si>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</si>
  <si>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</si>
  <si>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</si>
  <si>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</si>
  <si>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</si>
  <si>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</si>
  <si>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</si>
  <si>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</si>
  <si>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志賀町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</si>
  <si>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</si>
  <si>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</si>
  <si>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</si>
  <si>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</si>
  <si>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</si>
  <si>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</si>
  <si>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</si>
  <si>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</si>
  <si>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</si>
  <si>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</si>
  <si>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</si>
  <si>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</si>
  <si>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</si>
  <si>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</si>
  <si>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</si>
  <si>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</si>
  <si>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
　指標は100%を超えているが、町からの繰入金に頼る面が大きい。今後も維持管理費等の抑制に努める。
③流動比率・④企業債残高対事業規模比率
　経営戦略に基づき、将来における下水道使用料の見直しに取組み、またストックマネジメント計画により設備の改築・更新を効率的に行い、新規企業債を抑制しながら、単年度における収支バランスを図っていく。
⑤経費回収率
　類似団体平均値と比較し低い数値となり、前年度比も下降傾向となった。今後、更なる汚水処理費の削減を図りながら経営改善に努めていく。
⑥汚水処理原価
　類似団体平均値と比較し高い数値となり、前年度費も上昇傾向となった。今後、経営安定化のため維持管理費の抑制に努める。
⑦施設利用率
　類似団体平均値と比較し低い数値となっているが、人口減少による有収水量の減によるものと推測される。
⑧水洗化率
　本事業の2処理区については、類似団体平均値を上回っているが、高齢化及び人口減少に伴い、有収水量が年々減少している。</t>
    <rPh sb="1" eb="3">
      <t>ケイジョウ</t>
    </rPh>
    <rPh sb="3" eb="5">
      <t>シュウシ</t>
    </rPh>
    <rPh sb="5" eb="7">
      <t>ヒリツ</t>
    </rPh>
    <rPh sb="9" eb="11">
      <t>シヒョウ</t>
    </rPh>
    <rPh sb="17" eb="18">
      <t>コ</t>
    </rPh>
    <rPh sb="24" eb="25">
      <t>マチ</t>
    </rPh>
    <rPh sb="28" eb="30">
      <t>クリイレ</t>
    </rPh>
    <rPh sb="30" eb="31">
      <t>キン</t>
    </rPh>
    <rPh sb="32" eb="33">
      <t>タヨ</t>
    </rPh>
    <rPh sb="34" eb="35">
      <t>メン</t>
    </rPh>
    <rPh sb="36" eb="37">
      <t>オオ</t>
    </rPh>
    <rPh sb="40" eb="42">
      <t>コンゴ</t>
    </rPh>
    <rPh sb="43" eb="45">
      <t>イジ</t>
    </rPh>
    <rPh sb="45" eb="48">
      <t>カンリヒ</t>
    </rPh>
    <rPh sb="48" eb="49">
      <t>トウ</t>
    </rPh>
    <rPh sb="50" eb="52">
      <t>ヨクセイ</t>
    </rPh>
    <rPh sb="53" eb="54">
      <t>ツト</t>
    </rPh>
    <rPh sb="59" eb="61">
      <t>リュウドウ</t>
    </rPh>
    <rPh sb="61" eb="63">
      <t>ヒリツ</t>
    </rPh>
    <rPh sb="65" eb="67">
      <t>キギョウ</t>
    </rPh>
    <rPh sb="67" eb="68">
      <t>サイ</t>
    </rPh>
    <rPh sb="68" eb="70">
      <t>ザンダカ</t>
    </rPh>
    <rPh sb="70" eb="71">
      <t>タイ</t>
    </rPh>
    <rPh sb="71" eb="73">
      <t>ジギョウ</t>
    </rPh>
    <rPh sb="73" eb="75">
      <t>キボ</t>
    </rPh>
    <rPh sb="75" eb="77">
      <t>ヒリツ</t>
    </rPh>
    <rPh sb="79" eb="81">
      <t>ケイエイ</t>
    </rPh>
    <rPh sb="81" eb="83">
      <t>センリャク</t>
    </rPh>
    <rPh sb="84" eb="85">
      <t>モト</t>
    </rPh>
    <rPh sb="88" eb="90">
      <t>ショウライ</t>
    </rPh>
    <rPh sb="94" eb="97">
      <t>ゲスイドウ</t>
    </rPh>
    <rPh sb="97" eb="100">
      <t>シヨウリョウ</t>
    </rPh>
    <rPh sb="101" eb="103">
      <t>ミナオ</t>
    </rPh>
    <rPh sb="105" eb="107">
      <t>トリク</t>
    </rPh>
    <rPh sb="121" eb="123">
      <t>ケイカク</t>
    </rPh>
    <rPh sb="126" eb="128">
      <t>セツビ</t>
    </rPh>
    <rPh sb="129" eb="131">
      <t>カイチク</t>
    </rPh>
    <rPh sb="132" eb="134">
      <t>コウシン</t>
    </rPh>
    <rPh sb="135" eb="138">
      <t>コウリツテキ</t>
    </rPh>
    <rPh sb="139" eb="140">
      <t>オコナ</t>
    </rPh>
    <rPh sb="142" eb="144">
      <t>シンキ</t>
    </rPh>
    <rPh sb="144" eb="146">
      <t>キギョウ</t>
    </rPh>
    <rPh sb="146" eb="147">
      <t>サイ</t>
    </rPh>
    <rPh sb="148" eb="150">
      <t>ヨクセイ</t>
    </rPh>
    <rPh sb="155" eb="158">
      <t>タンネンド</t>
    </rPh>
    <rPh sb="162" eb="164">
      <t>シュウシ</t>
    </rPh>
    <rPh sb="169" eb="170">
      <t>ハカ</t>
    </rPh>
    <rPh sb="177" eb="179">
      <t>ケイヒ</t>
    </rPh>
    <rPh sb="179" eb="181">
      <t>カイシュウ</t>
    </rPh>
    <rPh sb="181" eb="182">
      <t>リツ</t>
    </rPh>
    <rPh sb="184" eb="186">
      <t>ルイジ</t>
    </rPh>
    <rPh sb="186" eb="188">
      <t>ダンタイ</t>
    </rPh>
    <rPh sb="188" eb="191">
      <t>ヘイキンチ</t>
    </rPh>
    <rPh sb="192" eb="194">
      <t>ヒカク</t>
    </rPh>
    <rPh sb="195" eb="196">
      <t>ヒク</t>
    </rPh>
    <rPh sb="197" eb="199">
      <t>スウチ</t>
    </rPh>
    <rPh sb="203" eb="207">
      <t>ゼンネンドヒ</t>
    </rPh>
    <rPh sb="208" eb="210">
      <t>カコウ</t>
    </rPh>
    <rPh sb="210" eb="212">
      <t>ケイコウ</t>
    </rPh>
    <rPh sb="217" eb="219">
      <t>コンゴ</t>
    </rPh>
    <rPh sb="220" eb="221">
      <t>サラ</t>
    </rPh>
    <rPh sb="223" eb="225">
      <t>オスイ</t>
    </rPh>
    <rPh sb="225" eb="227">
      <t>ショリ</t>
    </rPh>
    <rPh sb="227" eb="228">
      <t>ヒ</t>
    </rPh>
    <rPh sb="229" eb="231">
      <t>サクゲン</t>
    </rPh>
    <rPh sb="232" eb="233">
      <t>ハカ</t>
    </rPh>
    <rPh sb="237" eb="239">
      <t>ケイエイ</t>
    </rPh>
    <rPh sb="239" eb="241">
      <t>カイゼン</t>
    </rPh>
    <rPh sb="242" eb="243">
      <t>ツト</t>
    </rPh>
    <rPh sb="250" eb="252">
      <t>オスイ</t>
    </rPh>
    <rPh sb="252" eb="254">
      <t>ショリ</t>
    </rPh>
    <rPh sb="254" eb="256">
      <t>ゲンカ</t>
    </rPh>
    <rPh sb="258" eb="260">
      <t>ルイジ</t>
    </rPh>
    <rPh sb="260" eb="262">
      <t>ダンタイ</t>
    </rPh>
    <rPh sb="262" eb="265">
      <t>ヘイキンチ</t>
    </rPh>
    <rPh sb="266" eb="268">
      <t>ヒカク</t>
    </rPh>
    <rPh sb="269" eb="270">
      <t>タカ</t>
    </rPh>
    <rPh sb="271" eb="273">
      <t>スウチ</t>
    </rPh>
    <rPh sb="277" eb="280">
      <t>ゼンネンド</t>
    </rPh>
    <rPh sb="280" eb="281">
      <t>ヒ</t>
    </rPh>
    <rPh sb="282" eb="284">
      <t>ジョウショウ</t>
    </rPh>
    <rPh sb="284" eb="286">
      <t>ケイコウ</t>
    </rPh>
    <rPh sb="291" eb="293">
      <t>コンゴ</t>
    </rPh>
    <rPh sb="294" eb="296">
      <t>ケイエイ</t>
    </rPh>
    <rPh sb="296" eb="299">
      <t>アンテイカ</t>
    </rPh>
    <rPh sb="302" eb="304">
      <t>イジ</t>
    </rPh>
    <rPh sb="304" eb="307">
      <t>カンリヒ</t>
    </rPh>
    <rPh sb="308" eb="310">
      <t>ヨクセイ</t>
    </rPh>
    <rPh sb="311" eb="312">
      <t>ツト</t>
    </rPh>
    <rPh sb="317" eb="319">
      <t>シセツ</t>
    </rPh>
    <rPh sb="319" eb="322">
      <t>リヨウリツ</t>
    </rPh>
    <rPh sb="324" eb="326">
      <t>ルイジ</t>
    </rPh>
    <rPh sb="326" eb="328">
      <t>ダンタイ</t>
    </rPh>
    <rPh sb="328" eb="331">
      <t>ヘイキンチ</t>
    </rPh>
    <rPh sb="332" eb="334">
      <t>ヒカク</t>
    </rPh>
    <rPh sb="335" eb="336">
      <t>ヒク</t>
    </rPh>
    <rPh sb="337" eb="339">
      <t>スウチ</t>
    </rPh>
    <rPh sb="347" eb="349">
      <t>ジンコウ</t>
    </rPh>
    <rPh sb="349" eb="351">
      <t>ゲンショウ</t>
    </rPh>
    <rPh sb="354" eb="356">
      <t>ユウシュウ</t>
    </rPh>
    <rPh sb="356" eb="358">
      <t>スイリョウ</t>
    </rPh>
    <rPh sb="359" eb="360">
      <t>ゲン</t>
    </rPh>
    <rPh sb="366" eb="368">
      <t>スイソク</t>
    </rPh>
    <rPh sb="374" eb="377">
      <t>スイセンカ</t>
    </rPh>
    <rPh sb="377" eb="378">
      <t>リツ</t>
    </rPh>
    <rPh sb="380" eb="381">
      <t>ホン</t>
    </rPh>
    <rPh sb="381" eb="383">
      <t>ジギョウ</t>
    </rPh>
    <rPh sb="385" eb="387">
      <t>ショリ</t>
    </rPh>
    <rPh sb="387" eb="388">
      <t>ク</t>
    </rPh>
    <rPh sb="394" eb="396">
      <t>ルイジ</t>
    </rPh>
    <rPh sb="396" eb="398">
      <t>ダンタイ</t>
    </rPh>
    <rPh sb="398" eb="401">
      <t>ヘイキンチ</t>
    </rPh>
    <rPh sb="402" eb="404">
      <t>ウワマワ</t>
    </rPh>
    <rPh sb="410" eb="413">
      <t>コウレイカ</t>
    </rPh>
    <rPh sb="413" eb="414">
      <t>オヨ</t>
    </rPh>
    <rPh sb="415" eb="417">
      <t>ジンコウ</t>
    </rPh>
    <rPh sb="417" eb="419">
      <t>ゲンショウ</t>
    </rPh>
    <rPh sb="420" eb="421">
      <t>トモナ</t>
    </rPh>
    <rPh sb="423" eb="425">
      <t>ユウシュウ</t>
    </rPh>
    <rPh sb="425" eb="427">
      <t>スイリョウ</t>
    </rPh>
    <rPh sb="428" eb="430">
      <t>ネンネン</t>
    </rPh>
    <rPh sb="430" eb="432">
      <t>ゲンショウ</t>
    </rPh>
    <phoneticPr fontId="4"/>
  </si>
  <si>
    <t>　処理場施設及びマンホールポンプ設備においては、供用開始から耐用年数が経過した処理施設、機械設備等をストックマネジメント計画により、効率的に更新を行っていく。
　管渠施設の老朽化については、供用から年数が浅いため、指標に表れていないが、将来において計画に基づき、効率的に更新を行っていく。</t>
    <rPh sb="1" eb="4">
      <t>ショリジョウ</t>
    </rPh>
    <rPh sb="4" eb="6">
      <t>シセツ</t>
    </rPh>
    <rPh sb="6" eb="7">
      <t>オヨ</t>
    </rPh>
    <rPh sb="16" eb="18">
      <t>セツビ</t>
    </rPh>
    <rPh sb="24" eb="26">
      <t>キョウヨウ</t>
    </rPh>
    <rPh sb="26" eb="28">
      <t>カイシ</t>
    </rPh>
    <rPh sb="30" eb="32">
      <t>タイヨウ</t>
    </rPh>
    <rPh sb="32" eb="34">
      <t>ネンスウ</t>
    </rPh>
    <rPh sb="35" eb="37">
      <t>ケイカ</t>
    </rPh>
    <rPh sb="39" eb="41">
      <t>ショリ</t>
    </rPh>
    <rPh sb="41" eb="43">
      <t>シセツ</t>
    </rPh>
    <rPh sb="44" eb="46">
      <t>キカイ</t>
    </rPh>
    <rPh sb="46" eb="48">
      <t>セツビ</t>
    </rPh>
    <rPh sb="48" eb="49">
      <t>トウ</t>
    </rPh>
    <rPh sb="60" eb="62">
      <t>ケイカク</t>
    </rPh>
    <rPh sb="66" eb="69">
      <t>コウリツテキ</t>
    </rPh>
    <rPh sb="70" eb="72">
      <t>コウシン</t>
    </rPh>
    <rPh sb="73" eb="74">
      <t>オコナ</t>
    </rPh>
    <rPh sb="82" eb="84">
      <t>カンキョ</t>
    </rPh>
    <rPh sb="84" eb="86">
      <t>シセツ</t>
    </rPh>
    <rPh sb="87" eb="89">
      <t>ロウキュウ</t>
    </rPh>
    <rPh sb="89" eb="90">
      <t>カ</t>
    </rPh>
    <rPh sb="96" eb="98">
      <t>キョウヨウ</t>
    </rPh>
    <rPh sb="100" eb="102">
      <t>ネンスウ</t>
    </rPh>
    <rPh sb="103" eb="104">
      <t>アサ</t>
    </rPh>
    <rPh sb="108" eb="110">
      <t>シヒョウ</t>
    </rPh>
    <rPh sb="111" eb="112">
      <t>アラワ</t>
    </rPh>
    <rPh sb="119" eb="121">
      <t>ショウライ</t>
    </rPh>
    <rPh sb="125" eb="127">
      <t>ケイカク</t>
    </rPh>
    <rPh sb="128" eb="129">
      <t>モト</t>
    </rPh>
    <rPh sb="132" eb="135">
      <t>コウリツテキ</t>
    </rPh>
    <rPh sb="136" eb="138">
      <t>コウシン</t>
    </rPh>
    <rPh sb="139" eb="140">
      <t>オコナ</t>
    </rPh>
    <phoneticPr fontId="4"/>
  </si>
  <si>
    <t>　特定環境保全公共下水道事業は、整備が完了しており、接続率も高い地域である。しかしながら、人口減少の進行が顕著であり、このことから、今後の有収水量の増加は見込めず、使用料収入の減少は避けられない状況である。
　今後、持続した経営の安定化を図るためにも、維持管理コストの抑制が必要不可欠である。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6" eb="18">
      <t>セイビ</t>
    </rPh>
    <rPh sb="19" eb="21">
      <t>カンリョウ</t>
    </rPh>
    <rPh sb="26" eb="28">
      <t>セツゾク</t>
    </rPh>
    <rPh sb="28" eb="29">
      <t>リツ</t>
    </rPh>
    <rPh sb="30" eb="31">
      <t>タカ</t>
    </rPh>
    <rPh sb="32" eb="34">
      <t>チイキ</t>
    </rPh>
    <rPh sb="45" eb="47">
      <t>ジンコウ</t>
    </rPh>
    <rPh sb="47" eb="49">
      <t>ゲンショウ</t>
    </rPh>
    <rPh sb="50" eb="52">
      <t>シンコウ</t>
    </rPh>
    <rPh sb="53" eb="55">
      <t>ケンチョ</t>
    </rPh>
    <rPh sb="66" eb="68">
      <t>コンゴ</t>
    </rPh>
    <rPh sb="69" eb="71">
      <t>ユウシュウ</t>
    </rPh>
    <rPh sb="71" eb="73">
      <t>スイリョウ</t>
    </rPh>
    <rPh sb="74" eb="76">
      <t>ゾウカ</t>
    </rPh>
    <rPh sb="77" eb="79">
      <t>ミコ</t>
    </rPh>
    <rPh sb="82" eb="85">
      <t>シヨウリョウ</t>
    </rPh>
    <rPh sb="85" eb="87">
      <t>シュウニュウ</t>
    </rPh>
    <rPh sb="88" eb="90">
      <t>ゲンショウ</t>
    </rPh>
    <rPh sb="91" eb="92">
      <t>サ</t>
    </rPh>
    <rPh sb="97" eb="99">
      <t>ジョウキョウ</t>
    </rPh>
    <rPh sb="105" eb="107">
      <t>コンゴ</t>
    </rPh>
    <rPh sb="108" eb="110">
      <t>ジゾク</t>
    </rPh>
    <rPh sb="112" eb="114">
      <t>ケイエイ</t>
    </rPh>
    <rPh sb="115" eb="118">
      <t>アンテイカ</t>
    </rPh>
    <rPh sb="119" eb="120">
      <t>ハカ</t>
    </rPh>
    <rPh sb="126" eb="128">
      <t>イジ</t>
    </rPh>
    <rPh sb="128" eb="130">
      <t>カンリ</t>
    </rPh>
    <rPh sb="134" eb="136">
      <t>ヨクセイ</t>
    </rPh>
    <rPh sb="137" eb="139">
      <t>ヒツヨウ</t>
    </rPh>
    <rPh sb="139" eb="142">
      <t>フカケツ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</si>
</sst>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F-4553-A0DB-67768F76D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AF-4553-A0DB-67768F76D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33.92</c:v>
                </c:pt>
                <c:pt idx="4">
                  <c:v>34.119999999999997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8-4462-9771-7A3E90745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48-4462-9771-7A3E90745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97.86</c:v>
                </c:pt>
                <c:pt idx="4">
                  <c:v>98.03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8-4FF0-A74C-5211A4F85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8-4FF0-A74C-5211A4F85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102.1</c:v>
                </c:pt>
                <c:pt idx="4">
                  <c:v>103.6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7-4E1D-96B4-C95F6CBE1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102.73</c:v>
                </c:pt>
                <c:pt idx="4">
                  <c:v>105.78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B7-4E1D-96B4-C95F6CBE1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5.47</c:v>
                </c:pt>
                <c:pt idx="4">
                  <c:v>10.35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C-4B01-B36D-1ACD9CC0C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24.68</c:v>
                </c:pt>
                <c:pt idx="4">
                  <c:v>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DC-4B01-B36D-1ACD9CC0C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4-4355-818E-23C716C75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8.6199999999999992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B4-4355-818E-23C716C75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3-4386-B08C-B5845FB6D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94.97</c:v>
                </c:pt>
                <c:pt idx="4">
                  <c:v>63.96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3-4386-B08C-B5845FB6D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9.74</c:v>
                </c:pt>
                <c:pt idx="4">
                  <c:v>24.76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D-4C77-AC15-EC91220F9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47.72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FD-4C77-AC15-EC91220F9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319.05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7-4F0F-BD0E-0592048B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7-4F0F-BD0E-0592048B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83.43</c:v>
                </c:pt>
                <c:pt idx="4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D-4BCC-9D02-23782C6B0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0D-4BCC-9D02-23782C6B0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198.36</c:v>
                </c:pt>
                <c:pt idx="4">
                  <c:v>266.43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8-417E-829E-9108354AA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A8-417E-829E-9108354AA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sqref="A1:A104857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石川県　志賀町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19552</v>
      </c>
      <c r="AM8" s="51"/>
      <c r="AN8" s="51"/>
      <c r="AO8" s="51"/>
      <c r="AP8" s="51"/>
      <c r="AQ8" s="51"/>
      <c r="AR8" s="51"/>
      <c r="AS8" s="51"/>
      <c r="AT8" s="46">
        <f>データ!T6</f>
        <v>246.76</v>
      </c>
      <c r="AU8" s="46"/>
      <c r="AV8" s="46"/>
      <c r="AW8" s="46"/>
      <c r="AX8" s="46"/>
      <c r="AY8" s="46"/>
      <c r="AZ8" s="46"/>
      <c r="BA8" s="46"/>
      <c r="BB8" s="46">
        <f>データ!U6</f>
        <v>79.23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40.21</v>
      </c>
      <c r="J10" s="46"/>
      <c r="K10" s="46"/>
      <c r="L10" s="46"/>
      <c r="M10" s="46"/>
      <c r="N10" s="46"/>
      <c r="O10" s="46"/>
      <c r="P10" s="46">
        <f>データ!P6</f>
        <v>6.28</v>
      </c>
      <c r="Q10" s="46"/>
      <c r="R10" s="46"/>
      <c r="S10" s="46"/>
      <c r="T10" s="46"/>
      <c r="U10" s="46"/>
      <c r="V10" s="46"/>
      <c r="W10" s="46">
        <f>データ!Q6</f>
        <v>103.59</v>
      </c>
      <c r="X10" s="46"/>
      <c r="Y10" s="46"/>
      <c r="Z10" s="46"/>
      <c r="AA10" s="46"/>
      <c r="AB10" s="46"/>
      <c r="AC10" s="46"/>
      <c r="AD10" s="51">
        <f>データ!R6</f>
        <v>3300</v>
      </c>
      <c r="AE10" s="51"/>
      <c r="AF10" s="51"/>
      <c r="AG10" s="51"/>
      <c r="AH10" s="51"/>
      <c r="AI10" s="51"/>
      <c r="AJ10" s="51"/>
      <c r="AK10" s="2"/>
      <c r="AL10" s="51">
        <f>データ!V6</f>
        <v>1220</v>
      </c>
      <c r="AM10" s="51"/>
      <c r="AN10" s="51"/>
      <c r="AO10" s="51"/>
      <c r="AP10" s="51"/>
      <c r="AQ10" s="51"/>
      <c r="AR10" s="51"/>
      <c r="AS10" s="51"/>
      <c r="AT10" s="46">
        <f>データ!W6</f>
        <v>0.57999999999999996</v>
      </c>
      <c r="AU10" s="46"/>
      <c r="AV10" s="46"/>
      <c r="AW10" s="46"/>
      <c r="AX10" s="46"/>
      <c r="AY10" s="46"/>
      <c r="AZ10" s="46"/>
      <c r="BA10" s="46"/>
      <c r="BB10" s="46">
        <f>データ!X6</f>
        <v>2103.4499999999998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112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113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114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【104.83】</v>
      </c>
      <c r="F85" s="26" t="str">
        <f>データ!AT6</f>
        <v>【61.55】</v>
      </c>
      <c r="G85" s="26" t="str">
        <f>データ!BE6</f>
        <v>【45.34】</v>
      </c>
      <c r="H85" s="26" t="str">
        <f>データ!BP6</f>
        <v>【1,260.21】</v>
      </c>
      <c r="I85" s="26" t="str">
        <f>データ!CA6</f>
        <v>【75.29】</v>
      </c>
      <c r="J85" s="26" t="str">
        <f>データ!CL6</f>
        <v>【215.41】</v>
      </c>
      <c r="K85" s="26" t="str">
        <f>データ!CW6</f>
        <v>【42.90】</v>
      </c>
      <c r="L85" s="26" t="str">
        <f>データ!DH6</f>
        <v>【84.75】</v>
      </c>
      <c r="M85" s="26" t="str">
        <f>データ!DS6</f>
        <v>【23.60】</v>
      </c>
      <c r="N85" s="26" t="str">
        <f>データ!ED6</f>
        <v>【0.01】</v>
      </c>
      <c r="O85" s="26" t="str">
        <f>データ!EO6</f>
        <v>【0.30】</v>
      </c>
    </row>
  </sheetData>
  <sheetProtection algorithmName="SHA-512" hashValue="E1LWL09aj72glszcQnnzCq8uhNNVT0m7JQ73pknSzGRLy9ot1kZPEhPUUta8s2wdqPaKL+U7irRVT/SHZd+kJA==" saltValue="zRC2jEVGHmmuyP3U6X58v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54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55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56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57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58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59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60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61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62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63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64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65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15">
      <c r="A6" s="28" t="s">
        <v>94</v>
      </c>
      <c r="B6" s="33">
        <f>B7</f>
        <v>2020</v>
      </c>
      <c r="C6" s="33">
        <f t="shared" ref="C6:X6" si="3">C7</f>
        <v>173843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石川県　志賀町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40.21</v>
      </c>
      <c r="P6" s="34">
        <f t="shared" si="3"/>
        <v>6.28</v>
      </c>
      <c r="Q6" s="34">
        <f t="shared" si="3"/>
        <v>103.59</v>
      </c>
      <c r="R6" s="34">
        <f t="shared" si="3"/>
        <v>3300</v>
      </c>
      <c r="S6" s="34">
        <f t="shared" si="3"/>
        <v>19552</v>
      </c>
      <c r="T6" s="34">
        <f t="shared" si="3"/>
        <v>246.76</v>
      </c>
      <c r="U6" s="34">
        <f t="shared" si="3"/>
        <v>79.23</v>
      </c>
      <c r="V6" s="34">
        <f t="shared" si="3"/>
        <v>1220</v>
      </c>
      <c r="W6" s="34">
        <f t="shared" si="3"/>
        <v>0.57999999999999996</v>
      </c>
      <c r="X6" s="34">
        <f t="shared" si="3"/>
        <v>2103.4499999999998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>
        <f t="shared" si="4"/>
        <v>102.1</v>
      </c>
      <c r="AC6" s="35">
        <f t="shared" si="4"/>
        <v>103.6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>
        <f t="shared" si="4"/>
        <v>102.73</v>
      </c>
      <c r="AH6" s="35">
        <f t="shared" si="4"/>
        <v>105.78</v>
      </c>
      <c r="AI6" s="34" t="str">
        <f>IF(AI7="","",IF(AI7="-","【-】","【"&amp;SUBSTITUTE(TEXT(AI7,"#,##0.00"),"-","△")&amp;"】"))</f>
        <v>【104.83】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>
        <f t="shared" si="5"/>
        <v>94.97</v>
      </c>
      <c r="AS6" s="35">
        <f t="shared" si="5"/>
        <v>63.96</v>
      </c>
      <c r="AT6" s="34" t="str">
        <f>IF(AT7="","",IF(AT7="-","【-】","【"&amp;SUBSTITUTE(TEXT(AT7,"#,##0.00"),"-","△")&amp;"】"))</f>
        <v>【61.55】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>
        <f t="shared" si="6"/>
        <v>9.74</v>
      </c>
      <c r="AY6" s="35">
        <f t="shared" si="6"/>
        <v>24.76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>
        <f t="shared" si="6"/>
        <v>47.72</v>
      </c>
      <c r="BD6" s="35">
        <f t="shared" si="6"/>
        <v>44.24</v>
      </c>
      <c r="BE6" s="34" t="str">
        <f>IF(BE7="","",IF(BE7="-","【-】","【"&amp;SUBSTITUTE(TEXT(BE7,"#,##0.00"),"-","△")&amp;"】"))</f>
        <v>【45.34】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4">
        <f t="shared" si="7"/>
        <v>0</v>
      </c>
      <c r="BJ6" s="35">
        <f t="shared" si="7"/>
        <v>319.05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>
        <f t="shared" si="8"/>
        <v>83.43</v>
      </c>
      <c r="BU6" s="35">
        <f t="shared" si="8"/>
        <v>62.5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>
        <f t="shared" si="9"/>
        <v>198.36</v>
      </c>
      <c r="CF6" s="35">
        <f t="shared" si="9"/>
        <v>266.43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>
        <f t="shared" si="10"/>
        <v>33.92</v>
      </c>
      <c r="CQ6" s="35">
        <f t="shared" si="10"/>
        <v>34.119999999999997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>
        <f t="shared" si="11"/>
        <v>97.86</v>
      </c>
      <c r="DB6" s="35">
        <f t="shared" si="11"/>
        <v>98.03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>
        <f t="shared" si="12"/>
        <v>5.47</v>
      </c>
      <c r="DM6" s="35">
        <f t="shared" si="12"/>
        <v>10.35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>
        <f t="shared" si="12"/>
        <v>24.68</v>
      </c>
      <c r="DR6" s="35">
        <f t="shared" si="12"/>
        <v>21.36</v>
      </c>
      <c r="DS6" s="34" t="str">
        <f>IF(DS7="","",IF(DS7="-","【-】","【"&amp;SUBSTITUTE(TEXT(DS7,"#,##0.00"),"-","△")&amp;"】"))</f>
        <v>【23.60】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>
        <f t="shared" si="13"/>
        <v>8.6199999999999992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173843</v>
      </c>
      <c r="D7" s="37">
        <v>46</v>
      </c>
      <c r="E7" s="37">
        <v>17</v>
      </c>
      <c r="F7" s="37">
        <v>4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40.21</v>
      </c>
      <c r="P7" s="38">
        <v>6.28</v>
      </c>
      <c r="Q7" s="38">
        <v>103.59</v>
      </c>
      <c r="R7" s="38">
        <v>3300</v>
      </c>
      <c r="S7" s="38">
        <v>19552</v>
      </c>
      <c r="T7" s="38">
        <v>246.76</v>
      </c>
      <c r="U7" s="38">
        <v>79.23</v>
      </c>
      <c r="V7" s="38">
        <v>1220</v>
      </c>
      <c r="W7" s="38">
        <v>0.57999999999999996</v>
      </c>
      <c r="X7" s="38">
        <v>2103.4499999999998</v>
      </c>
      <c r="Y7" s="38" t="s">
        <v>101</v>
      </c>
      <c r="Z7" s="38" t="s">
        <v>101</v>
      </c>
      <c r="AA7" s="38" t="s">
        <v>101</v>
      </c>
      <c r="AB7" s="38">
        <v>102.1</v>
      </c>
      <c r="AC7" s="38">
        <v>103.6</v>
      </c>
      <c r="AD7" s="38" t="s">
        <v>101</v>
      </c>
      <c r="AE7" s="38" t="s">
        <v>101</v>
      </c>
      <c r="AF7" s="38" t="s">
        <v>101</v>
      </c>
      <c r="AG7" s="38">
        <v>102.73</v>
      </c>
      <c r="AH7" s="38">
        <v>105.78</v>
      </c>
      <c r="AI7" s="38">
        <v>104.83</v>
      </c>
      <c r="AJ7" s="38" t="s">
        <v>101</v>
      </c>
      <c r="AK7" s="38" t="s">
        <v>101</v>
      </c>
      <c r="AL7" s="38" t="s">
        <v>101</v>
      </c>
      <c r="AM7" s="38">
        <v>0</v>
      </c>
      <c r="AN7" s="38">
        <v>0</v>
      </c>
      <c r="AO7" s="38" t="s">
        <v>101</v>
      </c>
      <c r="AP7" s="38" t="s">
        <v>101</v>
      </c>
      <c r="AQ7" s="38" t="s">
        <v>101</v>
      </c>
      <c r="AR7" s="38">
        <v>94.97</v>
      </c>
      <c r="AS7" s="38">
        <v>63.96</v>
      </c>
      <c r="AT7" s="38">
        <v>61.55</v>
      </c>
      <c r="AU7" s="38" t="s">
        <v>101</v>
      </c>
      <c r="AV7" s="38" t="s">
        <v>101</v>
      </c>
      <c r="AW7" s="38" t="s">
        <v>101</v>
      </c>
      <c r="AX7" s="38">
        <v>9.74</v>
      </c>
      <c r="AY7" s="38">
        <v>24.76</v>
      </c>
      <c r="AZ7" s="38" t="s">
        <v>101</v>
      </c>
      <c r="BA7" s="38" t="s">
        <v>101</v>
      </c>
      <c r="BB7" s="38" t="s">
        <v>101</v>
      </c>
      <c r="BC7" s="38">
        <v>47.72</v>
      </c>
      <c r="BD7" s="38">
        <v>44.24</v>
      </c>
      <c r="BE7" s="38">
        <v>45.34</v>
      </c>
      <c r="BF7" s="38" t="s">
        <v>101</v>
      </c>
      <c r="BG7" s="38" t="s">
        <v>101</v>
      </c>
      <c r="BH7" s="38" t="s">
        <v>101</v>
      </c>
      <c r="BI7" s="38">
        <v>0</v>
      </c>
      <c r="BJ7" s="38">
        <v>319.05</v>
      </c>
      <c r="BK7" s="38" t="s">
        <v>101</v>
      </c>
      <c r="BL7" s="38" t="s">
        <v>101</v>
      </c>
      <c r="BM7" s="38" t="s">
        <v>101</v>
      </c>
      <c r="BN7" s="38">
        <v>1206.79</v>
      </c>
      <c r="BO7" s="38">
        <v>1258.43</v>
      </c>
      <c r="BP7" s="38">
        <v>1260.21</v>
      </c>
      <c r="BQ7" s="38" t="s">
        <v>101</v>
      </c>
      <c r="BR7" s="38" t="s">
        <v>101</v>
      </c>
      <c r="BS7" s="38" t="s">
        <v>101</v>
      </c>
      <c r="BT7" s="38">
        <v>83.43</v>
      </c>
      <c r="BU7" s="38">
        <v>62.5</v>
      </c>
      <c r="BV7" s="38" t="s">
        <v>101</v>
      </c>
      <c r="BW7" s="38" t="s">
        <v>101</v>
      </c>
      <c r="BX7" s="38" t="s">
        <v>101</v>
      </c>
      <c r="BY7" s="38">
        <v>71.84</v>
      </c>
      <c r="BZ7" s="38">
        <v>73.36</v>
      </c>
      <c r="CA7" s="38">
        <v>75.290000000000006</v>
      </c>
      <c r="CB7" s="38" t="s">
        <v>101</v>
      </c>
      <c r="CC7" s="38" t="s">
        <v>101</v>
      </c>
      <c r="CD7" s="38" t="s">
        <v>101</v>
      </c>
      <c r="CE7" s="38">
        <v>198.36</v>
      </c>
      <c r="CF7" s="38">
        <v>266.43</v>
      </c>
      <c r="CG7" s="38" t="s">
        <v>101</v>
      </c>
      <c r="CH7" s="38" t="s">
        <v>101</v>
      </c>
      <c r="CI7" s="38" t="s">
        <v>101</v>
      </c>
      <c r="CJ7" s="38">
        <v>228.47</v>
      </c>
      <c r="CK7" s="38">
        <v>224.88</v>
      </c>
      <c r="CL7" s="38">
        <v>215.41</v>
      </c>
      <c r="CM7" s="38" t="s">
        <v>101</v>
      </c>
      <c r="CN7" s="38" t="s">
        <v>101</v>
      </c>
      <c r="CO7" s="38" t="s">
        <v>101</v>
      </c>
      <c r="CP7" s="38">
        <v>33.92</v>
      </c>
      <c r="CQ7" s="38">
        <v>34.119999999999997</v>
      </c>
      <c r="CR7" s="38" t="s">
        <v>101</v>
      </c>
      <c r="CS7" s="38" t="s">
        <v>101</v>
      </c>
      <c r="CT7" s="38" t="s">
        <v>101</v>
      </c>
      <c r="CU7" s="38">
        <v>42.47</v>
      </c>
      <c r="CV7" s="38">
        <v>42.4</v>
      </c>
      <c r="CW7" s="38">
        <v>42.9</v>
      </c>
      <c r="CX7" s="38" t="s">
        <v>101</v>
      </c>
      <c r="CY7" s="38" t="s">
        <v>101</v>
      </c>
      <c r="CZ7" s="38" t="s">
        <v>101</v>
      </c>
      <c r="DA7" s="38">
        <v>97.86</v>
      </c>
      <c r="DB7" s="38">
        <v>98.03</v>
      </c>
      <c r="DC7" s="38" t="s">
        <v>101</v>
      </c>
      <c r="DD7" s="38" t="s">
        <v>101</v>
      </c>
      <c r="DE7" s="38" t="s">
        <v>101</v>
      </c>
      <c r="DF7" s="38">
        <v>83.75</v>
      </c>
      <c r="DG7" s="38">
        <v>84.19</v>
      </c>
      <c r="DH7" s="38">
        <v>84.75</v>
      </c>
      <c r="DI7" s="38" t="s">
        <v>101</v>
      </c>
      <c r="DJ7" s="38" t="s">
        <v>101</v>
      </c>
      <c r="DK7" s="38" t="s">
        <v>101</v>
      </c>
      <c r="DL7" s="38">
        <v>5.47</v>
      </c>
      <c r="DM7" s="38">
        <v>10.35</v>
      </c>
      <c r="DN7" s="38" t="s">
        <v>101</v>
      </c>
      <c r="DO7" s="38" t="s">
        <v>101</v>
      </c>
      <c r="DP7" s="38" t="s">
        <v>101</v>
      </c>
      <c r="DQ7" s="38">
        <v>24.68</v>
      </c>
      <c r="DR7" s="38">
        <v>21.36</v>
      </c>
      <c r="DS7" s="38">
        <v>23.6</v>
      </c>
      <c r="DT7" s="38" t="s">
        <v>101</v>
      </c>
      <c r="DU7" s="38" t="s">
        <v>101</v>
      </c>
      <c r="DV7" s="38" t="s">
        <v>101</v>
      </c>
      <c r="DW7" s="38">
        <v>0</v>
      </c>
      <c r="DX7" s="38">
        <v>0</v>
      </c>
      <c r="DY7" s="38" t="s">
        <v>101</v>
      </c>
      <c r="DZ7" s="38" t="s">
        <v>101</v>
      </c>
      <c r="EA7" s="38" t="s">
        <v>101</v>
      </c>
      <c r="EB7" s="38">
        <v>8.6199999999999992</v>
      </c>
      <c r="EC7" s="38">
        <v>0.01</v>
      </c>
      <c r="ED7" s="38">
        <v>0.01</v>
      </c>
      <c r="EE7" s="38" t="s">
        <v>101</v>
      </c>
      <c r="EF7" s="38" t="s">
        <v>101</v>
      </c>
      <c r="EG7" s="38" t="s">
        <v>101</v>
      </c>
      <c r="EH7" s="38">
        <v>0</v>
      </c>
      <c r="EI7" s="38">
        <v>0</v>
      </c>
      <c r="EJ7" s="38" t="s">
        <v>101</v>
      </c>
      <c r="EK7" s="38" t="s">
        <v>101</v>
      </c>
      <c r="EL7" s="38" t="s">
        <v>101</v>
      </c>
      <c r="EM7" s="38">
        <v>0.36</v>
      </c>
      <c r="EN7" s="38">
        <v>0.39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2022-01-20T00:13:11Z</cp:lastPrinted>
  <dcterms:created xsi:type="dcterms:W3CDTF">2021-12-03T07:23:50Z</dcterms:created>
  <dcterms:modified xsi:type="dcterms:W3CDTF">2022-01-26T06:08:08Z</dcterms:modified>
  <cp:category/>
</cp:coreProperties>
</file>