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300-25646\e\R3財政共有\09 地方公営企業\96 経営比較分析関係\04    公表用ファイル\01 水道\"/>
    </mc:Choice>
  </mc:AlternateContent>
  <workbookProtection workbookAlgorithmName="SHA-512" workbookHashValue="+yXsXpr+SUbevEasdkkp1Hp5JNoZ7226xuRUIWsKlKxP/FrwUijygSEaQI8u7uaRD6wh6QbDz1Qjy8IqhPOd2g==" workbookSaltValue="DpyliTglnHXUCocMuNYfqQ=="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<sst xmlns="http://schemas.openxmlformats.org/spreadsheetml/2006/main" count="228" uniqueCount="112">
  <si>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②累積欠損金比率(％)</t>
  </si>
  <si>
    <t>1①</t>
  </si>
  <si>
    <t>経営比較分析表（令和2年度決算）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</si>
  <si>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</si>
  <si>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</si>
  <si>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</si>
  <si>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</si>
  <si>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</si>
  <si>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</si>
  <si>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</si>
  <si>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</si>
  <si>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</si>
  <si>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</si>
  <si>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</si>
  <si>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</si>
  <si>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</si>
  <si>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</si>
  <si>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</si>
  <si>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</si>
  <si>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</si>
  <si>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</si>
  <si>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</si>
  <si>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</si>
  <si>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</si>
  <si>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</si>
  <si>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</si>
  <si>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</si>
  <si>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</si>
  <si>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</si>
  <si>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</si>
  <si>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</si>
  <si>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</si>
  <si>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</si>
  <si>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</si>
  <si>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施設の老朽化が進み、投資費用の増加と給水人口の減少により、給水収入の減少が見込まれるという経営上厳しい環境になることは確実である。計画的に施設の更新を行い、効果的な経営を行っていく必要がある。</t>
  </si>
  <si>
    <t>類似団体平均値（平均値）</t>
  </si>
  <si>
    <t>⑤料金回収率(％)</t>
    <rPh sb="1" eb="3">
      <t>リョウキン</t>
    </rPh>
    <rPh sb="3" eb="5">
      <t>カイシュウ</t>
    </rPh>
    <rPh sb="5" eb="6">
      <t>リツ</t>
    </rPh>
    <phoneticPr fontId="1"/>
  </si>
  <si>
    <t>【】</t>
  </si>
  <si>
    <t>令和2年度全国平均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</si>
  <si>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</si>
  <si>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</si>
  <si>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</si>
  <si>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</si>
  <si>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</si>
  <si>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</si>
  <si>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</si>
  <si>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</si>
  <si>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</si>
  <si>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</si>
  <si>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</si>
  <si>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</si>
  <si>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</si>
  <si>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</si>
  <si>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</si>
  <si>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</si>
  <si>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</si>
  <si>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</si>
  <si>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</si>
  <si>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</si>
  <si>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</si>
  <si>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</si>
  <si>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</si>
  <si>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</si>
  <si>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</si>
  <si>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</si>
  <si>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</si>
  <si>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</si>
  <si>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</si>
  <si>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</si>
  <si>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</si>
  <si>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</si>
  <si>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</si>
  <si>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</si>
  <si>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</si>
  <si>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</si>
  <si>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</si>
  <si>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</si>
  <si>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</si>
  <si>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</si>
  <si>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</si>
  <si>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</si>
  <si>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</si>
  <si>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</si>
  <si>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</si>
  <si>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</si>
  <si>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</si>
  <si>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</si>
  <si>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</si>
  <si>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</si>
  <si>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</si>
  <si>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</si>
  <si>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</si>
  <si>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</si>
  <si>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</si>
  <si>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宝達志水町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</si>
  <si>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</si>
  <si>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</si>
  <si>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</si>
  <si>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</si>
  <si>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</si>
  <si>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</si>
  <si>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</si>
  <si>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</si>
  <si>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</si>
  <si>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</si>
  <si>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</si>
  <si>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</si>
  <si>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</si>
  <si>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</si>
  <si>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</si>
  <si>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①経常収支比率については、100％を上回っているが、今後は給水人口の減少に伴い給水収益が減少することから、水道料金改定を検討する必要がある。
②累積欠損金比率については、0％である。今後の経営計画においても欠損金が発生する見込みはないと考えている。
③流動比率については、平成27年度以降給水収益等の現金収入の減少により、減少傾向が見られる。
④企業債残高対給水収益比率については、平成22年度以降企業債の新規発行せずに類似団体平均と同水準まで改善している。
⑤料金回収率については、100％を超えているが更なる経費削減が必要である。
⑥給水原価については、特質的な要因で下がった昨年度を除いて、事業全体に要する費用にあまり変化は少なく、近年においては横ばい傾向で推移している。
⑦施設利用率については、類似団体と比較すると低い状況が続いている。今後の更新を検討する際には、ダウンサイジングを検討する必要がある。
⑧有収率については、類似団体よりも高い状況が続いている。今後とも、漏水解消対策に努め、有収率の向上に努めていく。</t>
    <rPh sb="286" eb="287">
      <t>サ</t>
    </rPh>
    <rPh sb="290" eb="293">
      <t>サクネンド</t>
    </rPh>
    <rPh sb="294" eb="295">
      <t>ノゾ</t>
    </rPh>
    <rPh sb="315" eb="316">
      <t>スク</t>
    </rPh>
    <rPh sb="319" eb="321">
      <t>キンネン</t>
    </rPh>
    <rPh sb="326" eb="327">
      <t>ヨコ</t>
    </rPh>
    <rPh sb="332" eb="334">
      <t>スイイ</t>
    </rPh>
    <phoneticPr fontId="1"/>
  </si>
  <si>
    <t>①有形固定資産減価償却率については、法定耐用年数に近い資産が多い状況である。計画的に施設の更新を図っていく必要がある。
②管路経年化率については、平成29年度から数値が急激に増加している。これは主に押水地区上水道の創設時に布設した管路が法定耐用年数を超えたためである。
③管路更新率については、更新率1％未満が続いているが、平成30年度に策定した水道事業基本計画及び令和２年度に改定した水道事業経営戦略に基づき管路更新を進める。</t>
    <rPh sb="181" eb="182">
      <t>オヨ</t>
    </rPh>
    <rPh sb="183" eb="185">
      <t>レイワ</t>
    </rPh>
    <rPh sb="186" eb="188">
      <t>ネンド</t>
    </rPh>
    <rPh sb="189" eb="191">
      <t>カイテイ</t>
    </rPh>
    <rPh sb="193" eb="195">
      <t>スイドウ</t>
    </rPh>
    <rPh sb="195" eb="197">
      <t>ジギョウ</t>
    </rPh>
    <rPh sb="197" eb="199">
      <t>ケイエイ</t>
    </rPh>
    <rPh sb="199" eb="201">
      <t>センリャク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</si>
</sst>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0.27</c:v>
                </c:pt>
                <c:pt idx="1">
                  <c:v>0.48</c:v>
                </c:pt>
                <c:pt idx="2">
                  <c:v>0.64</c:v>
                </c:pt>
                <c:pt idx="3" formatCode="#,##0.00;&quot;△&quot;#,##0.00">
                  <c:v>0</c:v>
                </c:pt>
                <c:pt idx="4">
                  <c:v>0.4</c:v>
                </c:pt>
              </c:numCache>
            </c:numRef>
          </c:val>
          <c:extLst>
            <c:ext xmlns:c16="http://schemas.microsoft.com/office/drawing/2014/chart" uri="{C3380CC4-5D6E-409C-BE32-E72D297353CC}">
              <c16:uniqueId val="{00000000-1972-4115-B760-125BF2EB8C3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1972-4115-B760-125BF2EB8C3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39.119999999999997</c:v>
                </c:pt>
                <c:pt idx="1">
                  <c:v>38.799999999999997</c:v>
                </c:pt>
                <c:pt idx="2">
                  <c:v>38.07</c:v>
                </c:pt>
                <c:pt idx="3">
                  <c:v>36.86</c:v>
                </c:pt>
                <c:pt idx="4">
                  <c:v>37.51</c:v>
                </c:pt>
              </c:numCache>
            </c:numRef>
          </c:val>
          <c:extLst>
            <c:ext xmlns:c16="http://schemas.microsoft.com/office/drawing/2014/chart" uri="{C3380CC4-5D6E-409C-BE32-E72D297353CC}">
              <c16:uniqueId val="{00000000-1B19-46AC-9E00-EA02DE4757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1B19-46AC-9E00-EA02DE47570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95.35</c:v>
                </c:pt>
                <c:pt idx="1">
                  <c:v>95.28</c:v>
                </c:pt>
                <c:pt idx="2">
                  <c:v>94.34</c:v>
                </c:pt>
                <c:pt idx="3">
                  <c:v>95.16</c:v>
                </c:pt>
                <c:pt idx="4">
                  <c:v>93.91</c:v>
                </c:pt>
              </c:numCache>
            </c:numRef>
          </c:val>
          <c:extLst>
            <c:ext xmlns:c16="http://schemas.microsoft.com/office/drawing/2014/chart" uri="{C3380CC4-5D6E-409C-BE32-E72D297353CC}">
              <c16:uniqueId val="{00000000-3752-4815-9E13-597CFD73B1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3752-4815-9E13-597CFD73B1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104.17</c:v>
                </c:pt>
                <c:pt idx="1">
                  <c:v>104.29</c:v>
                </c:pt>
                <c:pt idx="2">
                  <c:v>105.59</c:v>
                </c:pt>
                <c:pt idx="3">
                  <c:v>116.2</c:v>
                </c:pt>
                <c:pt idx="4">
                  <c:v>104.71</c:v>
                </c:pt>
              </c:numCache>
            </c:numRef>
          </c:val>
          <c:extLst>
            <c:ext xmlns:c16="http://schemas.microsoft.com/office/drawing/2014/chart" uri="{C3380CC4-5D6E-409C-BE32-E72D297353CC}">
              <c16:uniqueId val="{00000000-5318-4E76-AFF1-08F844B33D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5318-4E76-AFF1-08F844B33DE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58.58</c:v>
                </c:pt>
                <c:pt idx="1">
                  <c:v>59.84</c:v>
                </c:pt>
                <c:pt idx="2">
                  <c:v>61.36</c:v>
                </c:pt>
                <c:pt idx="3">
                  <c:v>63.14</c:v>
                </c:pt>
                <c:pt idx="4">
                  <c:v>64.349999999999994</c:v>
                </c:pt>
              </c:numCache>
            </c:numRef>
          </c:val>
          <c:extLst>
            <c:ext xmlns:c16="http://schemas.microsoft.com/office/drawing/2014/chart" uri="{C3380CC4-5D6E-409C-BE32-E72D297353CC}">
              <c16:uniqueId val="{00000000-F1EA-486E-BF56-7D9D2E7E26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F1EA-486E-BF56-7D9D2E7E264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8.24</c:v>
                </c:pt>
                <c:pt idx="1">
                  <c:v>30.16</c:v>
                </c:pt>
                <c:pt idx="2">
                  <c:v>29.77</c:v>
                </c:pt>
                <c:pt idx="3">
                  <c:v>31.11</c:v>
                </c:pt>
                <c:pt idx="4">
                  <c:v>30.89</c:v>
                </c:pt>
              </c:numCache>
            </c:numRef>
          </c:val>
          <c:extLst>
            <c:ext xmlns:c16="http://schemas.microsoft.com/office/drawing/2014/chart" uri="{C3380CC4-5D6E-409C-BE32-E72D297353CC}">
              <c16:uniqueId val="{00000000-E5C7-4A1F-A590-592A6BEC2E9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E5C7-4A1F-A590-592A6BEC2E9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3F-4EA7-8866-A86765C1A2E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5B3F-4EA7-8866-A86765C1A2E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594.08000000000004</c:v>
                </c:pt>
                <c:pt idx="1">
                  <c:v>570.02</c:v>
                </c:pt>
                <c:pt idx="2">
                  <c:v>530.39</c:v>
                </c:pt>
                <c:pt idx="3">
                  <c:v>558.70000000000005</c:v>
                </c:pt>
                <c:pt idx="4">
                  <c:v>426.37</c:v>
                </c:pt>
              </c:numCache>
            </c:numRef>
          </c:val>
          <c:extLst>
            <c:ext xmlns:c16="http://schemas.microsoft.com/office/drawing/2014/chart" uri="{C3380CC4-5D6E-409C-BE32-E72D297353CC}">
              <c16:uniqueId val="{00000000-DD89-4770-8F7A-3DF3FA9BC3E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DD89-4770-8F7A-3DF3FA9BC3E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542.5</c:v>
                </c:pt>
                <c:pt idx="1">
                  <c:v>510.1</c:v>
                </c:pt>
                <c:pt idx="2">
                  <c:v>486.11</c:v>
                </c:pt>
                <c:pt idx="3">
                  <c:v>457.86</c:v>
                </c:pt>
                <c:pt idx="4">
                  <c:v>418.27</c:v>
                </c:pt>
              </c:numCache>
            </c:numRef>
          </c:val>
          <c:extLst>
            <c:ext xmlns:c16="http://schemas.microsoft.com/office/drawing/2014/chart" uri="{C3380CC4-5D6E-409C-BE32-E72D297353CC}">
              <c16:uniqueId val="{00000000-C662-4DEA-9E80-B9EF21E3B5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C662-4DEA-9E80-B9EF21E3B5C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98.19</c:v>
                </c:pt>
                <c:pt idx="1">
                  <c:v>100.47</c:v>
                </c:pt>
                <c:pt idx="2">
                  <c:v>99.62</c:v>
                </c:pt>
                <c:pt idx="3">
                  <c:v>116.29</c:v>
                </c:pt>
                <c:pt idx="4">
                  <c:v>101.27</c:v>
                </c:pt>
              </c:numCache>
            </c:numRef>
          </c:val>
          <c:extLst>
            <c:ext xmlns:c16="http://schemas.microsoft.com/office/drawing/2014/chart" uri="{C3380CC4-5D6E-409C-BE32-E72D297353CC}">
              <c16:uniqueId val="{00000000-4F91-4888-AA95-8FA7DEE0C5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4F91-4888-AA95-8FA7DEE0C5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214.09</c:v>
                </c:pt>
                <c:pt idx="1">
                  <c:v>209.96</c:v>
                </c:pt>
                <c:pt idx="2">
                  <c:v>212.49</c:v>
                </c:pt>
                <c:pt idx="3">
                  <c:v>182.65</c:v>
                </c:pt>
                <c:pt idx="4">
                  <c:v>210.39</c:v>
                </c:pt>
              </c:numCache>
            </c:numRef>
          </c:val>
          <c:extLst>
            <c:ext xmlns:c16="http://schemas.microsoft.com/office/drawing/2014/chart" uri="{C3380CC4-5D6E-409C-BE32-E72D297353CC}">
              <c16:uniqueId val="{00000000-9600-46D7-AC31-BF07926F20B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9600-46D7-AC31-BF07926F20B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【110.27】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【260.31】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【275.67】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【60.69】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【166.40】</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【100.05】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【50.19】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【20.63】</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election sqref="A1:A104857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2</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石川県　宝達志水町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7</v>
      </c>
      <c r="C7" s="48"/>
      <c r="D7" s="48"/>
      <c r="E7" s="48"/>
      <c r="F7" s="48"/>
      <c r="G7" s="48"/>
      <c r="H7" s="48"/>
      <c r="I7" s="47" t="s">
        <v>13</v>
      </c>
      <c r="J7" s="48"/>
      <c r="K7" s="48"/>
      <c r="L7" s="48"/>
      <c r="M7" s="48"/>
      <c r="N7" s="48"/>
      <c r="O7" s="49"/>
      <c r="P7" s="50" t="s">
        <v>6</v>
      </c>
      <c r="Q7" s="50"/>
      <c r="R7" s="50"/>
      <c r="S7" s="50"/>
      <c r="T7" s="50"/>
      <c r="U7" s="50"/>
      <c r="V7" s="50"/>
      <c r="W7" s="50" t="s">
        <v>14</v>
      </c>
      <c r="X7" s="50"/>
      <c r="Y7" s="50"/>
      <c r="Z7" s="50"/>
      <c r="AA7" s="50"/>
      <c r="AB7" s="50"/>
      <c r="AC7" s="50"/>
      <c r="AD7" s="50" t="s">
        <v>5</v>
      </c>
      <c r="AE7" s="50"/>
      <c r="AF7" s="50"/>
      <c r="AG7" s="50"/>
      <c r="AH7" s="50"/>
      <c r="AI7" s="50"/>
      <c r="AJ7" s="50"/>
      <c r="AK7" s="7"/>
      <c r="AL7" s="50" t="s">
        <v>17</v>
      </c>
      <c r="AM7" s="50"/>
      <c r="AN7" s="50"/>
      <c r="AO7" s="50"/>
      <c r="AP7" s="50"/>
      <c r="AQ7" s="50"/>
      <c r="AR7" s="50"/>
      <c r="AS7" s="50"/>
      <c r="AT7" s="47" t="s">
        <v>11</v>
      </c>
      <c r="AU7" s="48"/>
      <c r="AV7" s="48"/>
      <c r="AW7" s="48"/>
      <c r="AX7" s="48"/>
      <c r="AY7" s="48"/>
      <c r="AZ7" s="48"/>
      <c r="BA7" s="48"/>
      <c r="BB7" s="50" t="s">
        <v>18</v>
      </c>
      <c r="BC7" s="50"/>
      <c r="BD7" s="50"/>
      <c r="BE7" s="50"/>
      <c r="BF7" s="50"/>
      <c r="BG7" s="50"/>
      <c r="BH7" s="50"/>
      <c r="BI7" s="50"/>
      <c r="BJ7" s="3"/>
      <c r="BK7" s="3"/>
      <c r="BL7" s="16" t="s">
        <v>19</v>
      </c>
      <c r="BM7" s="17"/>
      <c r="BN7" s="17"/>
      <c r="BO7" s="17"/>
      <c r="BP7" s="17"/>
      <c r="BQ7" s="17"/>
      <c r="BR7" s="17"/>
      <c r="BS7" s="17"/>
      <c r="BT7" s="17"/>
      <c r="BU7" s="17"/>
      <c r="BV7" s="17"/>
      <c r="BW7" s="17"/>
      <c r="BX7" s="17"/>
      <c r="BY7" s="24"/>
    </row>
    <row r="8" spans="1:78" ht="18.75" customHeight="1" x14ac:dyDescent="0.15">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A7</v>
      </c>
      <c r="X8" s="54"/>
      <c r="Y8" s="54"/>
      <c r="Z8" s="54"/>
      <c r="AA8" s="54"/>
      <c r="AB8" s="54"/>
      <c r="AC8" s="54"/>
      <c r="AD8" s="54" t="str">
        <f>データ!$M$6</f>
        <v>非設置</v>
      </c>
      <c r="AE8" s="54"/>
      <c r="AF8" s="54"/>
      <c r="AG8" s="54"/>
      <c r="AH8" s="54"/>
      <c r="AI8" s="54"/>
      <c r="AJ8" s="54"/>
      <c r="AK8" s="7"/>
      <c r="AL8" s="55">
        <f>データ!$R$6</f>
        <v>12790</v>
      </c>
      <c r="AM8" s="55"/>
      <c r="AN8" s="55"/>
      <c r="AO8" s="55"/>
      <c r="AP8" s="55"/>
      <c r="AQ8" s="55"/>
      <c r="AR8" s="55"/>
      <c r="AS8" s="55"/>
      <c r="AT8" s="56">
        <f>データ!$S$6</f>
        <v>111.52</v>
      </c>
      <c r="AU8" s="57"/>
      <c r="AV8" s="57"/>
      <c r="AW8" s="57"/>
      <c r="AX8" s="57"/>
      <c r="AY8" s="57"/>
      <c r="AZ8" s="57"/>
      <c r="BA8" s="57"/>
      <c r="BB8" s="58">
        <f>データ!$T$6</f>
        <v>114.69</v>
      </c>
      <c r="BC8" s="58"/>
      <c r="BD8" s="58"/>
      <c r="BE8" s="58"/>
      <c r="BF8" s="58"/>
      <c r="BG8" s="58"/>
      <c r="BH8" s="58"/>
      <c r="BI8" s="58"/>
      <c r="BJ8" s="3"/>
      <c r="BK8" s="3"/>
      <c r="BL8" s="59" t="s">
        <v>12</v>
      </c>
      <c r="BM8" s="60"/>
      <c r="BN8" s="18" t="s">
        <v>21</v>
      </c>
      <c r="BO8" s="21"/>
      <c r="BP8" s="21"/>
      <c r="BQ8" s="21"/>
      <c r="BR8" s="21"/>
      <c r="BS8" s="21"/>
      <c r="BT8" s="21"/>
      <c r="BU8" s="21"/>
      <c r="BV8" s="21"/>
      <c r="BW8" s="21"/>
      <c r="BX8" s="21"/>
      <c r="BY8" s="25"/>
    </row>
    <row r="9" spans="1:78" ht="18.75" customHeight="1" x14ac:dyDescent="0.15">
      <c r="A9" s="2"/>
      <c r="B9" s="47" t="s">
        <v>23</v>
      </c>
      <c r="C9" s="48"/>
      <c r="D9" s="48"/>
      <c r="E9" s="48"/>
      <c r="F9" s="48"/>
      <c r="G9" s="48"/>
      <c r="H9" s="48"/>
      <c r="I9" s="47" t="s">
        <v>24</v>
      </c>
      <c r="J9" s="48"/>
      <c r="K9" s="48"/>
      <c r="L9" s="48"/>
      <c r="M9" s="48"/>
      <c r="N9" s="48"/>
      <c r="O9" s="49"/>
      <c r="P9" s="50" t="s">
        <v>26</v>
      </c>
      <c r="Q9" s="50"/>
      <c r="R9" s="50"/>
      <c r="S9" s="50"/>
      <c r="T9" s="50"/>
      <c r="U9" s="50"/>
      <c r="V9" s="50"/>
      <c r="W9" s="50" t="s">
        <v>22</v>
      </c>
      <c r="X9" s="50"/>
      <c r="Y9" s="50"/>
      <c r="Z9" s="50"/>
      <c r="AA9" s="50"/>
      <c r="AB9" s="50"/>
      <c r="AC9" s="50"/>
      <c r="AD9" s="2"/>
      <c r="AE9" s="2"/>
      <c r="AF9" s="2"/>
      <c r="AG9" s="2"/>
      <c r="AH9" s="7"/>
      <c r="AI9" s="7"/>
      <c r="AJ9" s="7"/>
      <c r="AK9" s="7"/>
      <c r="AL9" s="50" t="s">
        <v>27</v>
      </c>
      <c r="AM9" s="50"/>
      <c r="AN9" s="50"/>
      <c r="AO9" s="50"/>
      <c r="AP9" s="50"/>
      <c r="AQ9" s="50"/>
      <c r="AR9" s="50"/>
      <c r="AS9" s="50"/>
      <c r="AT9" s="47" t="s">
        <v>31</v>
      </c>
      <c r="AU9" s="48"/>
      <c r="AV9" s="48"/>
      <c r="AW9" s="48"/>
      <c r="AX9" s="48"/>
      <c r="AY9" s="48"/>
      <c r="AZ9" s="48"/>
      <c r="BA9" s="48"/>
      <c r="BB9" s="50" t="s">
        <v>16</v>
      </c>
      <c r="BC9" s="50"/>
      <c r="BD9" s="50"/>
      <c r="BE9" s="50"/>
      <c r="BF9" s="50"/>
      <c r="BG9" s="50"/>
      <c r="BH9" s="50"/>
      <c r="BI9" s="50"/>
      <c r="BJ9" s="3"/>
      <c r="BK9" s="3"/>
      <c r="BL9" s="61" t="s">
        <v>32</v>
      </c>
      <c r="BM9" s="62"/>
      <c r="BN9" s="19" t="s">
        <v>35</v>
      </c>
      <c r="BO9" s="22"/>
      <c r="BP9" s="22"/>
      <c r="BQ9" s="22"/>
      <c r="BR9" s="22"/>
      <c r="BS9" s="22"/>
      <c r="BT9" s="22"/>
      <c r="BU9" s="22"/>
      <c r="BV9" s="22"/>
      <c r="BW9" s="22"/>
      <c r="BX9" s="22"/>
      <c r="BY9" s="26"/>
    </row>
    <row r="10" spans="1:78" ht="18.75" customHeight="1" x14ac:dyDescent="0.15">
      <c r="A10" s="2"/>
      <c r="B10" s="56" t="str">
        <f>データ!$N$6</f>
        <v>-</v>
      </c>
      <c r="C10" s="57"/>
      <c r="D10" s="57"/>
      <c r="E10" s="57"/>
      <c r="F10" s="57"/>
      <c r="G10" s="57"/>
      <c r="H10" s="57"/>
      <c r="I10" s="56">
        <f>データ!$O$6</f>
        <v>65.19</v>
      </c>
      <c r="J10" s="57"/>
      <c r="K10" s="57"/>
      <c r="L10" s="57"/>
      <c r="M10" s="57"/>
      <c r="N10" s="57"/>
      <c r="O10" s="63"/>
      <c r="P10" s="58">
        <f>データ!$P$6</f>
        <v>96.85</v>
      </c>
      <c r="Q10" s="58"/>
      <c r="R10" s="58"/>
      <c r="S10" s="58"/>
      <c r="T10" s="58"/>
      <c r="U10" s="58"/>
      <c r="V10" s="58"/>
      <c r="W10" s="55">
        <f>データ!$Q$6</f>
        <v>4281</v>
      </c>
      <c r="X10" s="55"/>
      <c r="Y10" s="55"/>
      <c r="Z10" s="55"/>
      <c r="AA10" s="55"/>
      <c r="AB10" s="55"/>
      <c r="AC10" s="55"/>
      <c r="AD10" s="2"/>
      <c r="AE10" s="2"/>
      <c r="AF10" s="2"/>
      <c r="AG10" s="2"/>
      <c r="AH10" s="7"/>
      <c r="AI10" s="7"/>
      <c r="AJ10" s="7"/>
      <c r="AK10" s="7"/>
      <c r="AL10" s="55">
        <f>データ!$U$6</f>
        <v>12281</v>
      </c>
      <c r="AM10" s="55"/>
      <c r="AN10" s="55"/>
      <c r="AO10" s="55"/>
      <c r="AP10" s="55"/>
      <c r="AQ10" s="55"/>
      <c r="AR10" s="55"/>
      <c r="AS10" s="55"/>
      <c r="AT10" s="56">
        <f>データ!$V$6</f>
        <v>46.3</v>
      </c>
      <c r="AU10" s="57"/>
      <c r="AV10" s="57"/>
      <c r="AW10" s="57"/>
      <c r="AX10" s="57"/>
      <c r="AY10" s="57"/>
      <c r="AZ10" s="57"/>
      <c r="BA10" s="57"/>
      <c r="BB10" s="58">
        <f>データ!$W$6</f>
        <v>265.25</v>
      </c>
      <c r="BC10" s="58"/>
      <c r="BD10" s="58"/>
      <c r="BE10" s="58"/>
      <c r="BF10" s="58"/>
      <c r="BG10" s="58"/>
      <c r="BH10" s="58"/>
      <c r="BI10" s="58"/>
      <c r="BJ10" s="2"/>
      <c r="BK10" s="2"/>
      <c r="BL10" s="64" t="s">
        <v>37</v>
      </c>
      <c r="BM10" s="65"/>
      <c r="BN10" s="20" t="s">
        <v>38</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39</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41</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42</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1"/>
      <c r="BM17" s="82"/>
      <c r="BN17" s="82"/>
      <c r="BO17" s="82"/>
      <c r="BP17" s="82"/>
      <c r="BQ17" s="82"/>
      <c r="BR17" s="82"/>
      <c r="BS17" s="82"/>
      <c r="BT17" s="82"/>
      <c r="BU17" s="82"/>
      <c r="BV17" s="82"/>
      <c r="BW17" s="82"/>
      <c r="BX17" s="82"/>
      <c r="BY17" s="82"/>
      <c r="BZ17" s="83"/>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1"/>
      <c r="BM18" s="82"/>
      <c r="BN18" s="82"/>
      <c r="BO18" s="82"/>
      <c r="BP18" s="82"/>
      <c r="BQ18" s="82"/>
      <c r="BR18" s="82"/>
      <c r="BS18" s="82"/>
      <c r="BT18" s="82"/>
      <c r="BU18" s="82"/>
      <c r="BV18" s="82"/>
      <c r="BW18" s="82"/>
      <c r="BX18" s="82"/>
      <c r="BY18" s="82"/>
      <c r="BZ18" s="83"/>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1"/>
      <c r="BM19" s="82"/>
      <c r="BN19" s="82"/>
      <c r="BO19" s="82"/>
      <c r="BP19" s="82"/>
      <c r="BQ19" s="82"/>
      <c r="BR19" s="82"/>
      <c r="BS19" s="82"/>
      <c r="BT19" s="82"/>
      <c r="BU19" s="82"/>
      <c r="BV19" s="82"/>
      <c r="BW19" s="82"/>
      <c r="BX19" s="82"/>
      <c r="BY19" s="82"/>
      <c r="BZ19" s="83"/>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1"/>
      <c r="BM20" s="82"/>
      <c r="BN20" s="82"/>
      <c r="BO20" s="82"/>
      <c r="BP20" s="82"/>
      <c r="BQ20" s="82"/>
      <c r="BR20" s="82"/>
      <c r="BS20" s="82"/>
      <c r="BT20" s="82"/>
      <c r="BU20" s="82"/>
      <c r="BV20" s="82"/>
      <c r="BW20" s="82"/>
      <c r="BX20" s="82"/>
      <c r="BY20" s="82"/>
      <c r="BZ20" s="83"/>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1"/>
      <c r="BM21" s="82"/>
      <c r="BN21" s="82"/>
      <c r="BO21" s="82"/>
      <c r="BP21" s="82"/>
      <c r="BQ21" s="82"/>
      <c r="BR21" s="82"/>
      <c r="BS21" s="82"/>
      <c r="BT21" s="82"/>
      <c r="BU21" s="82"/>
      <c r="BV21" s="82"/>
      <c r="BW21" s="82"/>
      <c r="BX21" s="82"/>
      <c r="BY21" s="82"/>
      <c r="BZ21" s="83"/>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1"/>
      <c r="BM22" s="82"/>
      <c r="BN22" s="82"/>
      <c r="BO22" s="82"/>
      <c r="BP22" s="82"/>
      <c r="BQ22" s="82"/>
      <c r="BR22" s="82"/>
      <c r="BS22" s="82"/>
      <c r="BT22" s="82"/>
      <c r="BU22" s="82"/>
      <c r="BV22" s="82"/>
      <c r="BW22" s="82"/>
      <c r="BX22" s="82"/>
      <c r="BY22" s="82"/>
      <c r="BZ22" s="83"/>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1"/>
      <c r="BM23" s="82"/>
      <c r="BN23" s="82"/>
      <c r="BO23" s="82"/>
      <c r="BP23" s="82"/>
      <c r="BQ23" s="82"/>
      <c r="BR23" s="82"/>
      <c r="BS23" s="82"/>
      <c r="BT23" s="82"/>
      <c r="BU23" s="82"/>
      <c r="BV23" s="82"/>
      <c r="BW23" s="82"/>
      <c r="BX23" s="82"/>
      <c r="BY23" s="82"/>
      <c r="BZ23" s="83"/>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1"/>
      <c r="BM24" s="82"/>
      <c r="BN24" s="82"/>
      <c r="BO24" s="82"/>
      <c r="BP24" s="82"/>
      <c r="BQ24" s="82"/>
      <c r="BR24" s="82"/>
      <c r="BS24" s="82"/>
      <c r="BT24" s="82"/>
      <c r="BU24" s="82"/>
      <c r="BV24" s="82"/>
      <c r="BW24" s="82"/>
      <c r="BX24" s="82"/>
      <c r="BY24" s="82"/>
      <c r="BZ24" s="83"/>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1"/>
      <c r="BM25" s="82"/>
      <c r="BN25" s="82"/>
      <c r="BO25" s="82"/>
      <c r="BP25" s="82"/>
      <c r="BQ25" s="82"/>
      <c r="BR25" s="82"/>
      <c r="BS25" s="82"/>
      <c r="BT25" s="82"/>
      <c r="BU25" s="82"/>
      <c r="BV25" s="82"/>
      <c r="BW25" s="82"/>
      <c r="BX25" s="82"/>
      <c r="BY25" s="82"/>
      <c r="BZ25" s="83"/>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1"/>
      <c r="BM26" s="82"/>
      <c r="BN26" s="82"/>
      <c r="BO26" s="82"/>
      <c r="BP26" s="82"/>
      <c r="BQ26" s="82"/>
      <c r="BR26" s="82"/>
      <c r="BS26" s="82"/>
      <c r="BT26" s="82"/>
      <c r="BU26" s="82"/>
      <c r="BV26" s="82"/>
      <c r="BW26" s="82"/>
      <c r="BX26" s="82"/>
      <c r="BY26" s="82"/>
      <c r="BZ26" s="83"/>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1"/>
      <c r="BM27" s="82"/>
      <c r="BN27" s="82"/>
      <c r="BO27" s="82"/>
      <c r="BP27" s="82"/>
      <c r="BQ27" s="82"/>
      <c r="BR27" s="82"/>
      <c r="BS27" s="82"/>
      <c r="BT27" s="82"/>
      <c r="BU27" s="82"/>
      <c r="BV27" s="82"/>
      <c r="BW27" s="82"/>
      <c r="BX27" s="82"/>
      <c r="BY27" s="82"/>
      <c r="BZ27" s="83"/>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1"/>
      <c r="BM28" s="82"/>
      <c r="BN28" s="82"/>
      <c r="BO28" s="82"/>
      <c r="BP28" s="82"/>
      <c r="BQ28" s="82"/>
      <c r="BR28" s="82"/>
      <c r="BS28" s="82"/>
      <c r="BT28" s="82"/>
      <c r="BU28" s="82"/>
      <c r="BV28" s="82"/>
      <c r="BW28" s="82"/>
      <c r="BX28" s="82"/>
      <c r="BY28" s="82"/>
      <c r="BZ28" s="83"/>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1"/>
      <c r="BM29" s="82"/>
      <c r="BN29" s="82"/>
      <c r="BO29" s="82"/>
      <c r="BP29" s="82"/>
      <c r="BQ29" s="82"/>
      <c r="BR29" s="82"/>
      <c r="BS29" s="82"/>
      <c r="BT29" s="82"/>
      <c r="BU29" s="82"/>
      <c r="BV29" s="82"/>
      <c r="BW29" s="82"/>
      <c r="BX29" s="82"/>
      <c r="BY29" s="82"/>
      <c r="BZ29" s="83"/>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1"/>
      <c r="BM30" s="82"/>
      <c r="BN30" s="82"/>
      <c r="BO30" s="82"/>
      <c r="BP30" s="82"/>
      <c r="BQ30" s="82"/>
      <c r="BR30" s="82"/>
      <c r="BS30" s="82"/>
      <c r="BT30" s="82"/>
      <c r="BU30" s="82"/>
      <c r="BV30" s="82"/>
      <c r="BW30" s="82"/>
      <c r="BX30" s="82"/>
      <c r="BY30" s="82"/>
      <c r="BZ30" s="83"/>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1"/>
      <c r="BM31" s="82"/>
      <c r="BN31" s="82"/>
      <c r="BO31" s="82"/>
      <c r="BP31" s="82"/>
      <c r="BQ31" s="82"/>
      <c r="BR31" s="82"/>
      <c r="BS31" s="82"/>
      <c r="BT31" s="82"/>
      <c r="BU31" s="82"/>
      <c r="BV31" s="82"/>
      <c r="BW31" s="82"/>
      <c r="BX31" s="82"/>
      <c r="BY31" s="82"/>
      <c r="BZ31" s="83"/>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1"/>
      <c r="BM32" s="82"/>
      <c r="BN32" s="82"/>
      <c r="BO32" s="82"/>
      <c r="BP32" s="82"/>
      <c r="BQ32" s="82"/>
      <c r="BR32" s="82"/>
      <c r="BS32" s="82"/>
      <c r="BT32" s="82"/>
      <c r="BU32" s="82"/>
      <c r="BV32" s="82"/>
      <c r="BW32" s="82"/>
      <c r="BX32" s="82"/>
      <c r="BY32" s="82"/>
      <c r="BZ32" s="83"/>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1"/>
      <c r="BM33" s="82"/>
      <c r="BN33" s="82"/>
      <c r="BO33" s="82"/>
      <c r="BP33" s="82"/>
      <c r="BQ33" s="82"/>
      <c r="BR33" s="82"/>
      <c r="BS33" s="82"/>
      <c r="BT33" s="82"/>
      <c r="BU33" s="82"/>
      <c r="BV33" s="82"/>
      <c r="BW33" s="82"/>
      <c r="BX33" s="82"/>
      <c r="BY33" s="82"/>
      <c r="BZ33" s="83"/>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1"/>
      <c r="BM34" s="82"/>
      <c r="BN34" s="82"/>
      <c r="BO34" s="82"/>
      <c r="BP34" s="82"/>
      <c r="BQ34" s="82"/>
      <c r="BR34" s="82"/>
      <c r="BS34" s="82"/>
      <c r="BT34" s="82"/>
      <c r="BU34" s="82"/>
      <c r="BV34" s="82"/>
      <c r="BW34" s="82"/>
      <c r="BX34" s="82"/>
      <c r="BY34" s="82"/>
      <c r="BZ34" s="83"/>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1"/>
      <c r="BM35" s="82"/>
      <c r="BN35" s="82"/>
      <c r="BO35" s="82"/>
      <c r="BP35" s="82"/>
      <c r="BQ35" s="82"/>
      <c r="BR35" s="82"/>
      <c r="BS35" s="82"/>
      <c r="BT35" s="82"/>
      <c r="BU35" s="82"/>
      <c r="BV35" s="82"/>
      <c r="BW35" s="82"/>
      <c r="BX35" s="82"/>
      <c r="BY35" s="82"/>
      <c r="BZ35" s="83"/>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1"/>
      <c r="BM36" s="82"/>
      <c r="BN36" s="82"/>
      <c r="BO36" s="82"/>
      <c r="BP36" s="82"/>
      <c r="BQ36" s="82"/>
      <c r="BR36" s="82"/>
      <c r="BS36" s="82"/>
      <c r="BT36" s="82"/>
      <c r="BU36" s="82"/>
      <c r="BV36" s="82"/>
      <c r="BW36" s="82"/>
      <c r="BX36" s="82"/>
      <c r="BY36" s="82"/>
      <c r="BZ36" s="83"/>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1"/>
      <c r="BM37" s="82"/>
      <c r="BN37" s="82"/>
      <c r="BO37" s="82"/>
      <c r="BP37" s="82"/>
      <c r="BQ37" s="82"/>
      <c r="BR37" s="82"/>
      <c r="BS37" s="82"/>
      <c r="BT37" s="82"/>
      <c r="BU37" s="82"/>
      <c r="BV37" s="82"/>
      <c r="BW37" s="82"/>
      <c r="BX37" s="82"/>
      <c r="BY37" s="82"/>
      <c r="BZ37" s="83"/>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1"/>
      <c r="BM38" s="82"/>
      <c r="BN38" s="82"/>
      <c r="BO38" s="82"/>
      <c r="BP38" s="82"/>
      <c r="BQ38" s="82"/>
      <c r="BR38" s="82"/>
      <c r="BS38" s="82"/>
      <c r="BT38" s="82"/>
      <c r="BU38" s="82"/>
      <c r="BV38" s="82"/>
      <c r="BW38" s="82"/>
      <c r="BX38" s="82"/>
      <c r="BY38" s="82"/>
      <c r="BZ38" s="83"/>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1"/>
      <c r="BM39" s="82"/>
      <c r="BN39" s="82"/>
      <c r="BO39" s="82"/>
      <c r="BP39" s="82"/>
      <c r="BQ39" s="82"/>
      <c r="BR39" s="82"/>
      <c r="BS39" s="82"/>
      <c r="BT39" s="82"/>
      <c r="BU39" s="82"/>
      <c r="BV39" s="82"/>
      <c r="BW39" s="82"/>
      <c r="BX39" s="82"/>
      <c r="BY39" s="82"/>
      <c r="BZ39" s="83"/>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1"/>
      <c r="BM40" s="82"/>
      <c r="BN40" s="82"/>
      <c r="BO40" s="82"/>
      <c r="BP40" s="82"/>
      <c r="BQ40" s="82"/>
      <c r="BR40" s="82"/>
      <c r="BS40" s="82"/>
      <c r="BT40" s="82"/>
      <c r="BU40" s="82"/>
      <c r="BV40" s="82"/>
      <c r="BW40" s="82"/>
      <c r="BX40" s="82"/>
      <c r="BY40" s="82"/>
      <c r="BZ40" s="83"/>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1"/>
      <c r="BM41" s="82"/>
      <c r="BN41" s="82"/>
      <c r="BO41" s="82"/>
      <c r="BP41" s="82"/>
      <c r="BQ41" s="82"/>
      <c r="BR41" s="82"/>
      <c r="BS41" s="82"/>
      <c r="BT41" s="82"/>
      <c r="BU41" s="82"/>
      <c r="BV41" s="82"/>
      <c r="BW41" s="82"/>
      <c r="BX41" s="82"/>
      <c r="BY41" s="82"/>
      <c r="BZ41" s="83"/>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1"/>
      <c r="BM42" s="82"/>
      <c r="BN42" s="82"/>
      <c r="BO42" s="82"/>
      <c r="BP42" s="82"/>
      <c r="BQ42" s="82"/>
      <c r="BR42" s="82"/>
      <c r="BS42" s="82"/>
      <c r="BT42" s="82"/>
      <c r="BU42" s="82"/>
      <c r="BV42" s="82"/>
      <c r="BW42" s="82"/>
      <c r="BX42" s="82"/>
      <c r="BY42" s="82"/>
      <c r="BZ42" s="83"/>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1"/>
      <c r="BM43" s="82"/>
      <c r="BN43" s="82"/>
      <c r="BO43" s="82"/>
      <c r="BP43" s="82"/>
      <c r="BQ43" s="82"/>
      <c r="BR43" s="82"/>
      <c r="BS43" s="82"/>
      <c r="BT43" s="82"/>
      <c r="BU43" s="82"/>
      <c r="BV43" s="82"/>
      <c r="BW43" s="82"/>
      <c r="BX43" s="82"/>
      <c r="BY43" s="82"/>
      <c r="BZ43" s="83"/>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1"/>
      <c r="BM44" s="82"/>
      <c r="BN44" s="82"/>
      <c r="BO44" s="82"/>
      <c r="BP44" s="82"/>
      <c r="BQ44" s="82"/>
      <c r="BR44" s="82"/>
      <c r="BS44" s="82"/>
      <c r="BT44" s="82"/>
      <c r="BU44" s="82"/>
      <c r="BV44" s="82"/>
      <c r="BW44" s="82"/>
      <c r="BX44" s="82"/>
      <c r="BY44" s="82"/>
      <c r="BZ44" s="8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5" t="s">
        <v>44</v>
      </c>
      <c r="BM45" s="76"/>
      <c r="BN45" s="76"/>
      <c r="BO45" s="76"/>
      <c r="BP45" s="76"/>
      <c r="BQ45" s="76"/>
      <c r="BR45" s="76"/>
      <c r="BS45" s="76"/>
      <c r="BT45" s="76"/>
      <c r="BU45" s="76"/>
      <c r="BV45" s="76"/>
      <c r="BW45" s="76"/>
      <c r="BX45" s="76"/>
      <c r="BY45" s="76"/>
      <c r="BZ45" s="77"/>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8"/>
      <c r="BM46" s="79"/>
      <c r="BN46" s="79"/>
      <c r="BO46" s="79"/>
      <c r="BP46" s="79"/>
      <c r="BQ46" s="79"/>
      <c r="BR46" s="79"/>
      <c r="BS46" s="79"/>
      <c r="BT46" s="79"/>
      <c r="BU46" s="79"/>
      <c r="BV46" s="79"/>
      <c r="BW46" s="79"/>
      <c r="BX46" s="79"/>
      <c r="BY46" s="79"/>
      <c r="BZ46" s="80"/>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1" t="s">
        <v>111</v>
      </c>
      <c r="BM47" s="82"/>
      <c r="BN47" s="82"/>
      <c r="BO47" s="82"/>
      <c r="BP47" s="82"/>
      <c r="BQ47" s="82"/>
      <c r="BR47" s="82"/>
      <c r="BS47" s="82"/>
      <c r="BT47" s="82"/>
      <c r="BU47" s="82"/>
      <c r="BV47" s="82"/>
      <c r="BW47" s="82"/>
      <c r="BX47" s="82"/>
      <c r="BY47" s="82"/>
      <c r="BZ47" s="83"/>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1"/>
      <c r="BM48" s="82"/>
      <c r="BN48" s="82"/>
      <c r="BO48" s="82"/>
      <c r="BP48" s="82"/>
      <c r="BQ48" s="82"/>
      <c r="BR48" s="82"/>
      <c r="BS48" s="82"/>
      <c r="BT48" s="82"/>
      <c r="BU48" s="82"/>
      <c r="BV48" s="82"/>
      <c r="BW48" s="82"/>
      <c r="BX48" s="82"/>
      <c r="BY48" s="82"/>
      <c r="BZ48" s="83"/>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1"/>
      <c r="BM49" s="82"/>
      <c r="BN49" s="82"/>
      <c r="BO49" s="82"/>
      <c r="BP49" s="82"/>
      <c r="BQ49" s="82"/>
      <c r="BR49" s="82"/>
      <c r="BS49" s="82"/>
      <c r="BT49" s="82"/>
      <c r="BU49" s="82"/>
      <c r="BV49" s="82"/>
      <c r="BW49" s="82"/>
      <c r="BX49" s="82"/>
      <c r="BY49" s="82"/>
      <c r="BZ49" s="83"/>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1"/>
      <c r="BM50" s="82"/>
      <c r="BN50" s="82"/>
      <c r="BO50" s="82"/>
      <c r="BP50" s="82"/>
      <c r="BQ50" s="82"/>
      <c r="BR50" s="82"/>
      <c r="BS50" s="82"/>
      <c r="BT50" s="82"/>
      <c r="BU50" s="82"/>
      <c r="BV50" s="82"/>
      <c r="BW50" s="82"/>
      <c r="BX50" s="82"/>
      <c r="BY50" s="82"/>
      <c r="BZ50" s="83"/>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1"/>
      <c r="BM51" s="82"/>
      <c r="BN51" s="82"/>
      <c r="BO51" s="82"/>
      <c r="BP51" s="82"/>
      <c r="BQ51" s="82"/>
      <c r="BR51" s="82"/>
      <c r="BS51" s="82"/>
      <c r="BT51" s="82"/>
      <c r="BU51" s="82"/>
      <c r="BV51" s="82"/>
      <c r="BW51" s="82"/>
      <c r="BX51" s="82"/>
      <c r="BY51" s="82"/>
      <c r="BZ51" s="83"/>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1"/>
      <c r="BM52" s="82"/>
      <c r="BN52" s="82"/>
      <c r="BO52" s="82"/>
      <c r="BP52" s="82"/>
      <c r="BQ52" s="82"/>
      <c r="BR52" s="82"/>
      <c r="BS52" s="82"/>
      <c r="BT52" s="82"/>
      <c r="BU52" s="82"/>
      <c r="BV52" s="82"/>
      <c r="BW52" s="82"/>
      <c r="BX52" s="82"/>
      <c r="BY52" s="82"/>
      <c r="BZ52" s="83"/>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1"/>
      <c r="BM53" s="82"/>
      <c r="BN53" s="82"/>
      <c r="BO53" s="82"/>
      <c r="BP53" s="82"/>
      <c r="BQ53" s="82"/>
      <c r="BR53" s="82"/>
      <c r="BS53" s="82"/>
      <c r="BT53" s="82"/>
      <c r="BU53" s="82"/>
      <c r="BV53" s="82"/>
      <c r="BW53" s="82"/>
      <c r="BX53" s="82"/>
      <c r="BY53" s="82"/>
      <c r="BZ53" s="83"/>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1"/>
      <c r="BM54" s="82"/>
      <c r="BN54" s="82"/>
      <c r="BO54" s="82"/>
      <c r="BP54" s="82"/>
      <c r="BQ54" s="82"/>
      <c r="BR54" s="82"/>
      <c r="BS54" s="82"/>
      <c r="BT54" s="82"/>
      <c r="BU54" s="82"/>
      <c r="BV54" s="82"/>
      <c r="BW54" s="82"/>
      <c r="BX54" s="82"/>
      <c r="BY54" s="82"/>
      <c r="BZ54" s="83"/>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1"/>
      <c r="BM55" s="82"/>
      <c r="BN55" s="82"/>
      <c r="BO55" s="82"/>
      <c r="BP55" s="82"/>
      <c r="BQ55" s="82"/>
      <c r="BR55" s="82"/>
      <c r="BS55" s="82"/>
      <c r="BT55" s="82"/>
      <c r="BU55" s="82"/>
      <c r="BV55" s="82"/>
      <c r="BW55" s="82"/>
      <c r="BX55" s="82"/>
      <c r="BY55" s="82"/>
      <c r="BZ55" s="83"/>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1"/>
      <c r="BM56" s="82"/>
      <c r="BN56" s="82"/>
      <c r="BO56" s="82"/>
      <c r="BP56" s="82"/>
      <c r="BQ56" s="82"/>
      <c r="BR56" s="82"/>
      <c r="BS56" s="82"/>
      <c r="BT56" s="82"/>
      <c r="BU56" s="82"/>
      <c r="BV56" s="82"/>
      <c r="BW56" s="82"/>
      <c r="BX56" s="82"/>
      <c r="BY56" s="82"/>
      <c r="BZ56" s="83"/>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1"/>
      <c r="BM57" s="82"/>
      <c r="BN57" s="82"/>
      <c r="BO57" s="82"/>
      <c r="BP57" s="82"/>
      <c r="BQ57" s="82"/>
      <c r="BR57" s="82"/>
      <c r="BS57" s="82"/>
      <c r="BT57" s="82"/>
      <c r="BU57" s="82"/>
      <c r="BV57" s="82"/>
      <c r="BW57" s="82"/>
      <c r="BX57" s="82"/>
      <c r="BY57" s="82"/>
      <c r="BZ57" s="83"/>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1"/>
      <c r="BM58" s="82"/>
      <c r="BN58" s="82"/>
      <c r="BO58" s="82"/>
      <c r="BP58" s="82"/>
      <c r="BQ58" s="82"/>
      <c r="BR58" s="82"/>
      <c r="BS58" s="82"/>
      <c r="BT58" s="82"/>
      <c r="BU58" s="82"/>
      <c r="BV58" s="82"/>
      <c r="BW58" s="82"/>
      <c r="BX58" s="82"/>
      <c r="BY58" s="82"/>
      <c r="BZ58" s="83"/>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1"/>
      <c r="BM59" s="82"/>
      <c r="BN59" s="82"/>
      <c r="BO59" s="82"/>
      <c r="BP59" s="82"/>
      <c r="BQ59" s="82"/>
      <c r="BR59" s="82"/>
      <c r="BS59" s="82"/>
      <c r="BT59" s="82"/>
      <c r="BU59" s="82"/>
      <c r="BV59" s="82"/>
      <c r="BW59" s="82"/>
      <c r="BX59" s="82"/>
      <c r="BY59" s="82"/>
      <c r="BZ59" s="83"/>
    </row>
    <row r="60" spans="1:78" ht="13.5" customHeight="1" x14ac:dyDescent="0.15">
      <c r="A60" s="2"/>
      <c r="B60" s="72" t="s">
        <v>10</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1"/>
      <c r="BM62" s="82"/>
      <c r="BN62" s="82"/>
      <c r="BO62" s="82"/>
      <c r="BP62" s="82"/>
      <c r="BQ62" s="82"/>
      <c r="BR62" s="82"/>
      <c r="BS62" s="82"/>
      <c r="BT62" s="82"/>
      <c r="BU62" s="82"/>
      <c r="BV62" s="82"/>
      <c r="BW62" s="82"/>
      <c r="BX62" s="82"/>
      <c r="BY62" s="82"/>
      <c r="BZ62" s="83"/>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1"/>
      <c r="BM63" s="82"/>
      <c r="BN63" s="82"/>
      <c r="BO63" s="82"/>
      <c r="BP63" s="82"/>
      <c r="BQ63" s="82"/>
      <c r="BR63" s="82"/>
      <c r="BS63" s="82"/>
      <c r="BT63" s="82"/>
      <c r="BU63" s="82"/>
      <c r="BV63" s="82"/>
      <c r="BW63" s="82"/>
      <c r="BX63" s="82"/>
      <c r="BY63" s="82"/>
      <c r="BZ63" s="8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5" t="s">
        <v>9</v>
      </c>
      <c r="BM64" s="76"/>
      <c r="BN64" s="76"/>
      <c r="BO64" s="76"/>
      <c r="BP64" s="76"/>
      <c r="BQ64" s="76"/>
      <c r="BR64" s="76"/>
      <c r="BS64" s="76"/>
      <c r="BT64" s="76"/>
      <c r="BU64" s="76"/>
      <c r="BV64" s="76"/>
      <c r="BW64" s="76"/>
      <c r="BX64" s="76"/>
      <c r="BY64" s="76"/>
      <c r="BZ64" s="77"/>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8"/>
      <c r="BM65" s="79"/>
      <c r="BN65" s="79"/>
      <c r="BO65" s="79"/>
      <c r="BP65" s="79"/>
      <c r="BQ65" s="79"/>
      <c r="BR65" s="79"/>
      <c r="BS65" s="79"/>
      <c r="BT65" s="79"/>
      <c r="BU65" s="79"/>
      <c r="BV65" s="79"/>
      <c r="BW65" s="79"/>
      <c r="BX65" s="79"/>
      <c r="BY65" s="79"/>
      <c r="BZ65" s="80"/>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1" t="s">
        <v>34</v>
      </c>
      <c r="BM66" s="82"/>
      <c r="BN66" s="82"/>
      <c r="BO66" s="82"/>
      <c r="BP66" s="82"/>
      <c r="BQ66" s="82"/>
      <c r="BR66" s="82"/>
      <c r="BS66" s="82"/>
      <c r="BT66" s="82"/>
      <c r="BU66" s="82"/>
      <c r="BV66" s="82"/>
      <c r="BW66" s="82"/>
      <c r="BX66" s="82"/>
      <c r="BY66" s="82"/>
      <c r="BZ66" s="83"/>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1"/>
      <c r="BM67" s="82"/>
      <c r="BN67" s="82"/>
      <c r="BO67" s="82"/>
      <c r="BP67" s="82"/>
      <c r="BQ67" s="82"/>
      <c r="BR67" s="82"/>
      <c r="BS67" s="82"/>
      <c r="BT67" s="82"/>
      <c r="BU67" s="82"/>
      <c r="BV67" s="82"/>
      <c r="BW67" s="82"/>
      <c r="BX67" s="82"/>
      <c r="BY67" s="82"/>
      <c r="BZ67" s="83"/>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1"/>
      <c r="BM68" s="82"/>
      <c r="BN68" s="82"/>
      <c r="BO68" s="82"/>
      <c r="BP68" s="82"/>
      <c r="BQ68" s="82"/>
      <c r="BR68" s="82"/>
      <c r="BS68" s="82"/>
      <c r="BT68" s="82"/>
      <c r="BU68" s="82"/>
      <c r="BV68" s="82"/>
      <c r="BW68" s="82"/>
      <c r="BX68" s="82"/>
      <c r="BY68" s="82"/>
      <c r="BZ68" s="83"/>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1"/>
      <c r="BM69" s="82"/>
      <c r="BN69" s="82"/>
      <c r="BO69" s="82"/>
      <c r="BP69" s="82"/>
      <c r="BQ69" s="82"/>
      <c r="BR69" s="82"/>
      <c r="BS69" s="82"/>
      <c r="BT69" s="82"/>
      <c r="BU69" s="82"/>
      <c r="BV69" s="82"/>
      <c r="BW69" s="82"/>
      <c r="BX69" s="82"/>
      <c r="BY69" s="82"/>
      <c r="BZ69" s="83"/>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1"/>
      <c r="BM70" s="82"/>
      <c r="BN70" s="82"/>
      <c r="BO70" s="82"/>
      <c r="BP70" s="82"/>
      <c r="BQ70" s="82"/>
      <c r="BR70" s="82"/>
      <c r="BS70" s="82"/>
      <c r="BT70" s="82"/>
      <c r="BU70" s="82"/>
      <c r="BV70" s="82"/>
      <c r="BW70" s="82"/>
      <c r="BX70" s="82"/>
      <c r="BY70" s="82"/>
      <c r="BZ70" s="83"/>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1"/>
      <c r="BM71" s="82"/>
      <c r="BN71" s="82"/>
      <c r="BO71" s="82"/>
      <c r="BP71" s="82"/>
      <c r="BQ71" s="82"/>
      <c r="BR71" s="82"/>
      <c r="BS71" s="82"/>
      <c r="BT71" s="82"/>
      <c r="BU71" s="82"/>
      <c r="BV71" s="82"/>
      <c r="BW71" s="82"/>
      <c r="BX71" s="82"/>
      <c r="BY71" s="82"/>
      <c r="BZ71" s="83"/>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1"/>
      <c r="BM72" s="82"/>
      <c r="BN72" s="82"/>
      <c r="BO72" s="82"/>
      <c r="BP72" s="82"/>
      <c r="BQ72" s="82"/>
      <c r="BR72" s="82"/>
      <c r="BS72" s="82"/>
      <c r="BT72" s="82"/>
      <c r="BU72" s="82"/>
      <c r="BV72" s="82"/>
      <c r="BW72" s="82"/>
      <c r="BX72" s="82"/>
      <c r="BY72" s="82"/>
      <c r="BZ72" s="83"/>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1"/>
      <c r="BM73" s="82"/>
      <c r="BN73" s="82"/>
      <c r="BO73" s="82"/>
      <c r="BP73" s="82"/>
      <c r="BQ73" s="82"/>
      <c r="BR73" s="82"/>
      <c r="BS73" s="82"/>
      <c r="BT73" s="82"/>
      <c r="BU73" s="82"/>
      <c r="BV73" s="82"/>
      <c r="BW73" s="82"/>
      <c r="BX73" s="82"/>
      <c r="BY73" s="82"/>
      <c r="BZ73" s="83"/>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1"/>
      <c r="BM74" s="82"/>
      <c r="BN74" s="82"/>
      <c r="BO74" s="82"/>
      <c r="BP74" s="82"/>
      <c r="BQ74" s="82"/>
      <c r="BR74" s="82"/>
      <c r="BS74" s="82"/>
      <c r="BT74" s="82"/>
      <c r="BU74" s="82"/>
      <c r="BV74" s="82"/>
      <c r="BW74" s="82"/>
      <c r="BX74" s="82"/>
      <c r="BY74" s="82"/>
      <c r="BZ74" s="83"/>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1"/>
      <c r="BM75" s="82"/>
      <c r="BN75" s="82"/>
      <c r="BO75" s="82"/>
      <c r="BP75" s="82"/>
      <c r="BQ75" s="82"/>
      <c r="BR75" s="82"/>
      <c r="BS75" s="82"/>
      <c r="BT75" s="82"/>
      <c r="BU75" s="82"/>
      <c r="BV75" s="82"/>
      <c r="BW75" s="82"/>
      <c r="BX75" s="82"/>
      <c r="BY75" s="82"/>
      <c r="BZ75" s="83"/>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1"/>
      <c r="BM76" s="82"/>
      <c r="BN76" s="82"/>
      <c r="BO76" s="82"/>
      <c r="BP76" s="82"/>
      <c r="BQ76" s="82"/>
      <c r="BR76" s="82"/>
      <c r="BS76" s="82"/>
      <c r="BT76" s="82"/>
      <c r="BU76" s="82"/>
      <c r="BV76" s="82"/>
      <c r="BW76" s="82"/>
      <c r="BX76" s="82"/>
      <c r="BY76" s="82"/>
      <c r="BZ76" s="83"/>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1"/>
      <c r="BM77" s="82"/>
      <c r="BN77" s="82"/>
      <c r="BO77" s="82"/>
      <c r="BP77" s="82"/>
      <c r="BQ77" s="82"/>
      <c r="BR77" s="82"/>
      <c r="BS77" s="82"/>
      <c r="BT77" s="82"/>
      <c r="BU77" s="82"/>
      <c r="BV77" s="82"/>
      <c r="BW77" s="82"/>
      <c r="BX77" s="82"/>
      <c r="BY77" s="82"/>
      <c r="BZ77" s="83"/>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1"/>
      <c r="BM78" s="82"/>
      <c r="BN78" s="82"/>
      <c r="BO78" s="82"/>
      <c r="BP78" s="82"/>
      <c r="BQ78" s="82"/>
      <c r="BR78" s="82"/>
      <c r="BS78" s="82"/>
      <c r="BT78" s="82"/>
      <c r="BU78" s="82"/>
      <c r="BV78" s="82"/>
      <c r="BW78" s="82"/>
      <c r="BX78" s="82"/>
      <c r="BY78" s="82"/>
      <c r="BZ78" s="83"/>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1"/>
      <c r="BM79" s="82"/>
      <c r="BN79" s="82"/>
      <c r="BO79" s="82"/>
      <c r="BP79" s="82"/>
      <c r="BQ79" s="82"/>
      <c r="BR79" s="82"/>
      <c r="BS79" s="82"/>
      <c r="BT79" s="82"/>
      <c r="BU79" s="82"/>
      <c r="BV79" s="82"/>
      <c r="BW79" s="82"/>
      <c r="BX79" s="82"/>
      <c r="BY79" s="82"/>
      <c r="BZ79" s="83"/>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1"/>
      <c r="BM80" s="82"/>
      <c r="BN80" s="82"/>
      <c r="BO80" s="82"/>
      <c r="BP80" s="82"/>
      <c r="BQ80" s="82"/>
      <c r="BR80" s="82"/>
      <c r="BS80" s="82"/>
      <c r="BT80" s="82"/>
      <c r="BU80" s="82"/>
      <c r="BV80" s="82"/>
      <c r="BW80" s="82"/>
      <c r="BX80" s="82"/>
      <c r="BY80" s="82"/>
      <c r="BZ80" s="8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1"/>
      <c r="BM81" s="82"/>
      <c r="BN81" s="82"/>
      <c r="BO81" s="82"/>
      <c r="BP81" s="82"/>
      <c r="BQ81" s="82"/>
      <c r="BR81" s="82"/>
      <c r="BS81" s="82"/>
      <c r="BT81" s="82"/>
      <c r="BU81" s="82"/>
      <c r="BV81" s="82"/>
      <c r="BW81" s="82"/>
      <c r="BX81" s="82"/>
      <c r="BY81" s="82"/>
      <c r="BZ81" s="83"/>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4"/>
      <c r="BM82" s="85"/>
      <c r="BN82" s="85"/>
      <c r="BO82" s="85"/>
      <c r="BP82" s="85"/>
      <c r="BQ82" s="85"/>
      <c r="BR82" s="85"/>
      <c r="BS82" s="85"/>
      <c r="BT82" s="85"/>
      <c r="BU82" s="85"/>
      <c r="BV82" s="85"/>
      <c r="BW82" s="85"/>
      <c r="BX82" s="85"/>
      <c r="BY82" s="85"/>
      <c r="BZ82" s="86"/>
    </row>
    <row r="83" spans="1:78" x14ac:dyDescent="0.15">
      <c r="C83" s="12"/>
    </row>
    <row r="84" spans="1:78" hidden="1" x14ac:dyDescent="0.15">
      <c r="B84" s="6" t="s">
        <v>45</v>
      </c>
      <c r="C84" s="6"/>
      <c r="D84" s="6"/>
      <c r="E84" s="6" t="s">
        <v>1</v>
      </c>
      <c r="F84" s="6" t="s">
        <v>47</v>
      </c>
      <c r="G84" s="6" t="s">
        <v>48</v>
      </c>
      <c r="H84" s="6" t="s">
        <v>43</v>
      </c>
      <c r="I84" s="6" t="s">
        <v>8</v>
      </c>
      <c r="J84" s="6" t="s">
        <v>29</v>
      </c>
      <c r="K84" s="6" t="s">
        <v>49</v>
      </c>
      <c r="L84" s="6" t="s">
        <v>51</v>
      </c>
      <c r="M84" s="6" t="s">
        <v>33</v>
      </c>
      <c r="N84" s="6" t="s">
        <v>53</v>
      </c>
      <c r="O84" s="6" t="s">
        <v>55</v>
      </c>
    </row>
    <row r="85" spans="1:78" hidden="1" x14ac:dyDescent="0.15">
      <c r="B85" s="6"/>
      <c r="C85" s="6"/>
      <c r="D85" s="6"/>
      <c r="E85" s="6" t="str">
        <f>データ!AH6</f>
        <v>【110.27】</v>
      </c>
      <c r="F85" s="6" t="str">
        <f>データ!AS6</f>
        <v>【1.15】</v>
      </c>
      <c r="G85" s="6" t="str">
        <f>データ!BD6</f>
        <v>【260.31】</v>
      </c>
      <c r="H85" s="6" t="str">
        <f>データ!BO6</f>
        <v>【275.67】</v>
      </c>
      <c r="I85" s="6" t="str">
        <f>データ!BZ6</f>
        <v>【100.05】</v>
      </c>
      <c r="J85" s="6" t="str">
        <f>データ!CK6</f>
        <v>【166.40】</v>
      </c>
      <c r="K85" s="6" t="str">
        <f>データ!CV6</f>
        <v>【60.69】</v>
      </c>
      <c r="L85" s="6" t="str">
        <f>データ!DG6</f>
        <v>【89.82】</v>
      </c>
      <c r="M85" s="6" t="str">
        <f>データ!DR6</f>
        <v>【50.19】</v>
      </c>
      <c r="N85" s="6" t="str">
        <f>データ!EC6</f>
        <v>【20.63】</v>
      </c>
      <c r="O85" s="6" t="str">
        <f>データ!EN6</f>
        <v>【0.69】</v>
      </c>
    </row>
  </sheetData>
  <sheetProtection algorithmName="SHA-512" hashValue="09a793XEehI8Z5iRTt/oRMQxQUw46Hm2/ikX6id6b1WLfVWKX9aK696+CmboGuPk98R/Zbb4X/5MaGSxH0rJuw==" saltValue="ZLckJpcIWCznzw7qNOabfA=="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46</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56</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20</v>
      </c>
      <c r="B3" s="31" t="s">
        <v>50</v>
      </c>
      <c r="C3" s="31" t="s">
        <v>58</v>
      </c>
      <c r="D3" s="31" t="s">
        <v>59</v>
      </c>
      <c r="E3" s="31" t="s">
        <v>4</v>
      </c>
      <c r="F3" s="31" t="s">
        <v>3</v>
      </c>
      <c r="G3" s="31" t="s">
        <v>25</v>
      </c>
      <c r="H3" s="89" t="s">
        <v>30</v>
      </c>
      <c r="I3" s="90"/>
      <c r="J3" s="90"/>
      <c r="K3" s="90"/>
      <c r="L3" s="90"/>
      <c r="M3" s="90"/>
      <c r="N3" s="90"/>
      <c r="O3" s="90"/>
      <c r="P3" s="90"/>
      <c r="Q3" s="90"/>
      <c r="R3" s="90"/>
      <c r="S3" s="90"/>
      <c r="T3" s="90"/>
      <c r="U3" s="90"/>
      <c r="V3" s="90"/>
      <c r="W3" s="91"/>
      <c r="X3" s="87" t="s">
        <v>54</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10</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60</v>
      </c>
      <c r="B4" s="32"/>
      <c r="C4" s="32"/>
      <c r="D4" s="32"/>
      <c r="E4" s="32"/>
      <c r="F4" s="32"/>
      <c r="G4" s="32"/>
      <c r="H4" s="92"/>
      <c r="I4" s="93"/>
      <c r="J4" s="93"/>
      <c r="K4" s="93"/>
      <c r="L4" s="93"/>
      <c r="M4" s="93"/>
      <c r="N4" s="93"/>
      <c r="O4" s="93"/>
      <c r="P4" s="93"/>
      <c r="Q4" s="93"/>
      <c r="R4" s="93"/>
      <c r="S4" s="93"/>
      <c r="T4" s="93"/>
      <c r="U4" s="93"/>
      <c r="V4" s="93"/>
      <c r="W4" s="94"/>
      <c r="X4" s="88" t="s">
        <v>52</v>
      </c>
      <c r="Y4" s="88"/>
      <c r="Z4" s="88"/>
      <c r="AA4" s="88"/>
      <c r="AB4" s="88"/>
      <c r="AC4" s="88"/>
      <c r="AD4" s="88"/>
      <c r="AE4" s="88"/>
      <c r="AF4" s="88"/>
      <c r="AG4" s="88"/>
      <c r="AH4" s="88"/>
      <c r="AI4" s="88" t="s">
        <v>0</v>
      </c>
      <c r="AJ4" s="88"/>
      <c r="AK4" s="88"/>
      <c r="AL4" s="88"/>
      <c r="AM4" s="88"/>
      <c r="AN4" s="88"/>
      <c r="AO4" s="88"/>
      <c r="AP4" s="88"/>
      <c r="AQ4" s="88"/>
      <c r="AR4" s="88"/>
      <c r="AS4" s="88"/>
      <c r="AT4" s="88" t="s">
        <v>40</v>
      </c>
      <c r="AU4" s="88"/>
      <c r="AV4" s="88"/>
      <c r="AW4" s="88"/>
      <c r="AX4" s="88"/>
      <c r="AY4" s="88"/>
      <c r="AZ4" s="88"/>
      <c r="BA4" s="88"/>
      <c r="BB4" s="88"/>
      <c r="BC4" s="88"/>
      <c r="BD4" s="88"/>
      <c r="BE4" s="88" t="s">
        <v>62</v>
      </c>
      <c r="BF4" s="88"/>
      <c r="BG4" s="88"/>
      <c r="BH4" s="88"/>
      <c r="BI4" s="88"/>
      <c r="BJ4" s="88"/>
      <c r="BK4" s="88"/>
      <c r="BL4" s="88"/>
      <c r="BM4" s="88"/>
      <c r="BN4" s="88"/>
      <c r="BO4" s="88"/>
      <c r="BP4" s="88" t="s">
        <v>36</v>
      </c>
      <c r="BQ4" s="88"/>
      <c r="BR4" s="88"/>
      <c r="BS4" s="88"/>
      <c r="BT4" s="88"/>
      <c r="BU4" s="88"/>
      <c r="BV4" s="88"/>
      <c r="BW4" s="88"/>
      <c r="BX4" s="88"/>
      <c r="BY4" s="88"/>
      <c r="BZ4" s="88"/>
      <c r="CA4" s="88" t="s">
        <v>63</v>
      </c>
      <c r="CB4" s="88"/>
      <c r="CC4" s="88"/>
      <c r="CD4" s="88"/>
      <c r="CE4" s="88"/>
      <c r="CF4" s="88"/>
      <c r="CG4" s="88"/>
      <c r="CH4" s="88"/>
      <c r="CI4" s="88"/>
      <c r="CJ4" s="88"/>
      <c r="CK4" s="88"/>
      <c r="CL4" s="88" t="s">
        <v>65</v>
      </c>
      <c r="CM4" s="88"/>
      <c r="CN4" s="88"/>
      <c r="CO4" s="88"/>
      <c r="CP4" s="88"/>
      <c r="CQ4" s="88"/>
      <c r="CR4" s="88"/>
      <c r="CS4" s="88"/>
      <c r="CT4" s="88"/>
      <c r="CU4" s="88"/>
      <c r="CV4" s="88"/>
      <c r="CW4" s="88" t="s">
        <v>66</v>
      </c>
      <c r="CX4" s="88"/>
      <c r="CY4" s="88"/>
      <c r="CZ4" s="88"/>
      <c r="DA4" s="88"/>
      <c r="DB4" s="88"/>
      <c r="DC4" s="88"/>
      <c r="DD4" s="88"/>
      <c r="DE4" s="88"/>
      <c r="DF4" s="88"/>
      <c r="DG4" s="88"/>
      <c r="DH4" s="88" t="s">
        <v>67</v>
      </c>
      <c r="DI4" s="88"/>
      <c r="DJ4" s="88"/>
      <c r="DK4" s="88"/>
      <c r="DL4" s="88"/>
      <c r="DM4" s="88"/>
      <c r="DN4" s="88"/>
      <c r="DO4" s="88"/>
      <c r="DP4" s="88"/>
      <c r="DQ4" s="88"/>
      <c r="DR4" s="88"/>
      <c r="DS4" s="88" t="s">
        <v>61</v>
      </c>
      <c r="DT4" s="88"/>
      <c r="DU4" s="88"/>
      <c r="DV4" s="88"/>
      <c r="DW4" s="88"/>
      <c r="DX4" s="88"/>
      <c r="DY4" s="88"/>
      <c r="DZ4" s="88"/>
      <c r="EA4" s="88"/>
      <c r="EB4" s="88"/>
      <c r="EC4" s="88"/>
      <c r="ED4" s="88" t="s">
        <v>68</v>
      </c>
      <c r="EE4" s="88"/>
      <c r="EF4" s="88"/>
      <c r="EG4" s="88"/>
      <c r="EH4" s="88"/>
      <c r="EI4" s="88"/>
      <c r="EJ4" s="88"/>
      <c r="EK4" s="88"/>
      <c r="EL4" s="88"/>
      <c r="EM4" s="88"/>
      <c r="EN4" s="88"/>
    </row>
    <row r="5" spans="1:144" x14ac:dyDescent="0.15">
      <c r="A5" s="29" t="s">
        <v>28</v>
      </c>
      <c r="B5" s="33"/>
      <c r="C5" s="33"/>
      <c r="D5" s="33"/>
      <c r="E5" s="33"/>
      <c r="F5" s="33"/>
      <c r="G5" s="33"/>
      <c r="H5" s="39" t="s">
        <v>57</v>
      </c>
      <c r="I5" s="39" t="s">
        <v>69</v>
      </c>
      <c r="J5" s="39" t="s">
        <v>70</v>
      </c>
      <c r="K5" s="39" t="s">
        <v>71</v>
      </c>
      <c r="L5" s="39" t="s">
        <v>72</v>
      </c>
      <c r="M5" s="39" t="s">
        <v>5</v>
      </c>
      <c r="N5" s="39" t="s">
        <v>73</v>
      </c>
      <c r="O5" s="39" t="s">
        <v>74</v>
      </c>
      <c r="P5" s="39" t="s">
        <v>75</v>
      </c>
      <c r="Q5" s="39" t="s">
        <v>76</v>
      </c>
      <c r="R5" s="39" t="s">
        <v>77</v>
      </c>
      <c r="S5" s="39" t="s">
        <v>78</v>
      </c>
      <c r="T5" s="39" t="s">
        <v>64</v>
      </c>
      <c r="U5" s="39" t="s">
        <v>79</v>
      </c>
      <c r="V5" s="39" t="s">
        <v>80</v>
      </c>
      <c r="W5" s="39" t="s">
        <v>81</v>
      </c>
      <c r="X5" s="39" t="s">
        <v>82</v>
      </c>
      <c r="Y5" s="39" t="s">
        <v>83</v>
      </c>
      <c r="Z5" s="39" t="s">
        <v>84</v>
      </c>
      <c r="AA5" s="39" t="s">
        <v>85</v>
      </c>
      <c r="AB5" s="39" t="s">
        <v>86</v>
      </c>
      <c r="AC5" s="39" t="s">
        <v>88</v>
      </c>
      <c r="AD5" s="39" t="s">
        <v>89</v>
      </c>
      <c r="AE5" s="39" t="s">
        <v>90</v>
      </c>
      <c r="AF5" s="39" t="s">
        <v>91</v>
      </c>
      <c r="AG5" s="39" t="s">
        <v>92</v>
      </c>
      <c r="AH5" s="39" t="s">
        <v>45</v>
      </c>
      <c r="AI5" s="39" t="s">
        <v>82</v>
      </c>
      <c r="AJ5" s="39" t="s">
        <v>83</v>
      </c>
      <c r="AK5" s="39" t="s">
        <v>84</v>
      </c>
      <c r="AL5" s="39" t="s">
        <v>85</v>
      </c>
      <c r="AM5" s="39" t="s">
        <v>86</v>
      </c>
      <c r="AN5" s="39" t="s">
        <v>88</v>
      </c>
      <c r="AO5" s="39" t="s">
        <v>89</v>
      </c>
      <c r="AP5" s="39" t="s">
        <v>90</v>
      </c>
      <c r="AQ5" s="39" t="s">
        <v>91</v>
      </c>
      <c r="AR5" s="39" t="s">
        <v>92</v>
      </c>
      <c r="AS5" s="39" t="s">
        <v>87</v>
      </c>
      <c r="AT5" s="39" t="s">
        <v>82</v>
      </c>
      <c r="AU5" s="39" t="s">
        <v>83</v>
      </c>
      <c r="AV5" s="39" t="s">
        <v>84</v>
      </c>
      <c r="AW5" s="39" t="s">
        <v>85</v>
      </c>
      <c r="AX5" s="39" t="s">
        <v>86</v>
      </c>
      <c r="AY5" s="39" t="s">
        <v>88</v>
      </c>
      <c r="AZ5" s="39" t="s">
        <v>89</v>
      </c>
      <c r="BA5" s="39" t="s">
        <v>90</v>
      </c>
      <c r="BB5" s="39" t="s">
        <v>91</v>
      </c>
      <c r="BC5" s="39" t="s">
        <v>92</v>
      </c>
      <c r="BD5" s="39" t="s">
        <v>87</v>
      </c>
      <c r="BE5" s="39" t="s">
        <v>82</v>
      </c>
      <c r="BF5" s="39" t="s">
        <v>83</v>
      </c>
      <c r="BG5" s="39" t="s">
        <v>84</v>
      </c>
      <c r="BH5" s="39" t="s">
        <v>85</v>
      </c>
      <c r="BI5" s="39" t="s">
        <v>86</v>
      </c>
      <c r="BJ5" s="39" t="s">
        <v>88</v>
      </c>
      <c r="BK5" s="39" t="s">
        <v>89</v>
      </c>
      <c r="BL5" s="39" t="s">
        <v>90</v>
      </c>
      <c r="BM5" s="39" t="s">
        <v>91</v>
      </c>
      <c r="BN5" s="39" t="s">
        <v>92</v>
      </c>
      <c r="BO5" s="39" t="s">
        <v>87</v>
      </c>
      <c r="BP5" s="39" t="s">
        <v>82</v>
      </c>
      <c r="BQ5" s="39" t="s">
        <v>83</v>
      </c>
      <c r="BR5" s="39" t="s">
        <v>84</v>
      </c>
      <c r="BS5" s="39" t="s">
        <v>85</v>
      </c>
      <c r="BT5" s="39" t="s">
        <v>86</v>
      </c>
      <c r="BU5" s="39" t="s">
        <v>88</v>
      </c>
      <c r="BV5" s="39" t="s">
        <v>89</v>
      </c>
      <c r="BW5" s="39" t="s">
        <v>90</v>
      </c>
      <c r="BX5" s="39" t="s">
        <v>91</v>
      </c>
      <c r="BY5" s="39" t="s">
        <v>92</v>
      </c>
      <c r="BZ5" s="39" t="s">
        <v>87</v>
      </c>
      <c r="CA5" s="39" t="s">
        <v>82</v>
      </c>
      <c r="CB5" s="39" t="s">
        <v>83</v>
      </c>
      <c r="CC5" s="39" t="s">
        <v>84</v>
      </c>
      <c r="CD5" s="39" t="s">
        <v>85</v>
      </c>
      <c r="CE5" s="39" t="s">
        <v>86</v>
      </c>
      <c r="CF5" s="39" t="s">
        <v>88</v>
      </c>
      <c r="CG5" s="39" t="s">
        <v>89</v>
      </c>
      <c r="CH5" s="39" t="s">
        <v>90</v>
      </c>
      <c r="CI5" s="39" t="s">
        <v>91</v>
      </c>
      <c r="CJ5" s="39" t="s">
        <v>92</v>
      </c>
      <c r="CK5" s="39" t="s">
        <v>87</v>
      </c>
      <c r="CL5" s="39" t="s">
        <v>82</v>
      </c>
      <c r="CM5" s="39" t="s">
        <v>83</v>
      </c>
      <c r="CN5" s="39" t="s">
        <v>84</v>
      </c>
      <c r="CO5" s="39" t="s">
        <v>85</v>
      </c>
      <c r="CP5" s="39" t="s">
        <v>86</v>
      </c>
      <c r="CQ5" s="39" t="s">
        <v>88</v>
      </c>
      <c r="CR5" s="39" t="s">
        <v>89</v>
      </c>
      <c r="CS5" s="39" t="s">
        <v>90</v>
      </c>
      <c r="CT5" s="39" t="s">
        <v>91</v>
      </c>
      <c r="CU5" s="39" t="s">
        <v>92</v>
      </c>
      <c r="CV5" s="39" t="s">
        <v>87</v>
      </c>
      <c r="CW5" s="39" t="s">
        <v>82</v>
      </c>
      <c r="CX5" s="39" t="s">
        <v>83</v>
      </c>
      <c r="CY5" s="39" t="s">
        <v>84</v>
      </c>
      <c r="CZ5" s="39" t="s">
        <v>85</v>
      </c>
      <c r="DA5" s="39" t="s">
        <v>86</v>
      </c>
      <c r="DB5" s="39" t="s">
        <v>88</v>
      </c>
      <c r="DC5" s="39" t="s">
        <v>89</v>
      </c>
      <c r="DD5" s="39" t="s">
        <v>90</v>
      </c>
      <c r="DE5" s="39" t="s">
        <v>91</v>
      </c>
      <c r="DF5" s="39" t="s">
        <v>92</v>
      </c>
      <c r="DG5" s="39" t="s">
        <v>87</v>
      </c>
      <c r="DH5" s="39" t="s">
        <v>82</v>
      </c>
      <c r="DI5" s="39" t="s">
        <v>83</v>
      </c>
      <c r="DJ5" s="39" t="s">
        <v>84</v>
      </c>
      <c r="DK5" s="39" t="s">
        <v>85</v>
      </c>
      <c r="DL5" s="39" t="s">
        <v>86</v>
      </c>
      <c r="DM5" s="39" t="s">
        <v>88</v>
      </c>
      <c r="DN5" s="39" t="s">
        <v>89</v>
      </c>
      <c r="DO5" s="39" t="s">
        <v>90</v>
      </c>
      <c r="DP5" s="39" t="s">
        <v>91</v>
      </c>
      <c r="DQ5" s="39" t="s">
        <v>92</v>
      </c>
      <c r="DR5" s="39" t="s">
        <v>87</v>
      </c>
      <c r="DS5" s="39" t="s">
        <v>82</v>
      </c>
      <c r="DT5" s="39" t="s">
        <v>83</v>
      </c>
      <c r="DU5" s="39" t="s">
        <v>84</v>
      </c>
      <c r="DV5" s="39" t="s">
        <v>85</v>
      </c>
      <c r="DW5" s="39" t="s">
        <v>86</v>
      </c>
      <c r="DX5" s="39" t="s">
        <v>88</v>
      </c>
      <c r="DY5" s="39" t="s">
        <v>89</v>
      </c>
      <c r="DZ5" s="39" t="s">
        <v>90</v>
      </c>
      <c r="EA5" s="39" t="s">
        <v>91</v>
      </c>
      <c r="EB5" s="39" t="s">
        <v>92</v>
      </c>
      <c r="EC5" s="39" t="s">
        <v>87</v>
      </c>
      <c r="ED5" s="39" t="s">
        <v>82</v>
      </c>
      <c r="EE5" s="39" t="s">
        <v>83</v>
      </c>
      <c r="EF5" s="39" t="s">
        <v>84</v>
      </c>
      <c r="EG5" s="39" t="s">
        <v>85</v>
      </c>
      <c r="EH5" s="39" t="s">
        <v>86</v>
      </c>
      <c r="EI5" s="39" t="s">
        <v>88</v>
      </c>
      <c r="EJ5" s="39" t="s">
        <v>89</v>
      </c>
      <c r="EK5" s="39" t="s">
        <v>90</v>
      </c>
      <c r="EL5" s="39" t="s">
        <v>91</v>
      </c>
      <c r="EM5" s="39" t="s">
        <v>92</v>
      </c>
      <c r="EN5" s="39" t="s">
        <v>87</v>
      </c>
    </row>
    <row r="6" spans="1:144" s="28" customFormat="1" x14ac:dyDescent="0.15">
      <c r="A6" s="29" t="s">
        <v>93</v>
      </c>
      <c r="B6" s="34">
        <f t="shared" ref="B6:W6" si="1">B7</f>
        <v>2020</v>
      </c>
      <c r="C6" s="34">
        <f t="shared" si="1"/>
        <v>173860</v>
      </c>
      <c r="D6" s="34">
        <f t="shared" si="1"/>
        <v>46</v>
      </c>
      <c r="E6" s="34">
        <f t="shared" si="1"/>
        <v>1</v>
      </c>
      <c r="F6" s="34">
        <f t="shared" si="1"/>
        <v>0</v>
      </c>
      <c r="G6" s="34">
        <f t="shared" si="1"/>
        <v>1</v>
      </c>
      <c r="H6" s="34" t="str">
        <f t="shared" si="1"/>
        <v>石川県　宝達志水町</v>
      </c>
      <c r="I6" s="34" t="str">
        <f t="shared" si="1"/>
        <v>法適用</v>
      </c>
      <c r="J6" s="34" t="str">
        <f t="shared" si="1"/>
        <v>水道事業</v>
      </c>
      <c r="K6" s="34" t="str">
        <f t="shared" si="1"/>
        <v>末端給水事業</v>
      </c>
      <c r="L6" s="34" t="str">
        <f t="shared" si="1"/>
        <v>A7</v>
      </c>
      <c r="M6" s="34" t="str">
        <f t="shared" si="1"/>
        <v>非設置</v>
      </c>
      <c r="N6" s="40" t="str">
        <f t="shared" si="1"/>
        <v>-</v>
      </c>
      <c r="O6" s="40">
        <f t="shared" si="1"/>
        <v>65.19</v>
      </c>
      <c r="P6" s="40">
        <f t="shared" si="1"/>
        <v>96.85</v>
      </c>
      <c r="Q6" s="40">
        <f t="shared" si="1"/>
        <v>4281</v>
      </c>
      <c r="R6" s="40">
        <f t="shared" si="1"/>
        <v>12790</v>
      </c>
      <c r="S6" s="40">
        <f t="shared" si="1"/>
        <v>111.52</v>
      </c>
      <c r="T6" s="40">
        <f t="shared" si="1"/>
        <v>114.69</v>
      </c>
      <c r="U6" s="40">
        <f t="shared" si="1"/>
        <v>12281</v>
      </c>
      <c r="V6" s="40">
        <f t="shared" si="1"/>
        <v>46.3</v>
      </c>
      <c r="W6" s="40">
        <f t="shared" si="1"/>
        <v>265.25</v>
      </c>
      <c r="X6" s="42">
        <f t="shared" ref="X6:AG6" si="2">IF(X7="",NA(),X7)</f>
        <v>104.17</v>
      </c>
      <c r="Y6" s="42">
        <f t="shared" si="2"/>
        <v>104.29</v>
      </c>
      <c r="Z6" s="42">
        <f t="shared" si="2"/>
        <v>105.59</v>
      </c>
      <c r="AA6" s="42">
        <f t="shared" si="2"/>
        <v>116.2</v>
      </c>
      <c r="AB6" s="42">
        <f t="shared" si="2"/>
        <v>104.71</v>
      </c>
      <c r="AC6" s="42">
        <f t="shared" si="2"/>
        <v>111.34</v>
      </c>
      <c r="AD6" s="42">
        <f t="shared" si="2"/>
        <v>110.02</v>
      </c>
      <c r="AE6" s="42">
        <f t="shared" si="2"/>
        <v>108.76</v>
      </c>
      <c r="AF6" s="42">
        <f t="shared" si="2"/>
        <v>108.46</v>
      </c>
      <c r="AG6" s="42">
        <f t="shared" si="2"/>
        <v>109.02</v>
      </c>
      <c r="AH6" s="40" t="str">
        <f>IF(AH7="","",IF(AH7="-","【-】","【"&amp;SUBSTITUTE(TEXT(AH7,"#,##0.00"),"-","△")&amp;"】"))</f>
        <v>【110.27】</v>
      </c>
      <c r="AI6" s="40">
        <f t="shared" ref="AI6:AR6" si="3">IF(AI7="",NA(),AI7)</f>
        <v>0</v>
      </c>
      <c r="AJ6" s="40">
        <f t="shared" si="3"/>
        <v>0</v>
      </c>
      <c r="AK6" s="40">
        <f t="shared" si="3"/>
        <v>0</v>
      </c>
      <c r="AL6" s="40">
        <f t="shared" si="3"/>
        <v>0</v>
      </c>
      <c r="AM6" s="40">
        <f t="shared" si="3"/>
        <v>0</v>
      </c>
      <c r="AN6" s="42">
        <f t="shared" si="3"/>
        <v>10.130000000000001</v>
      </c>
      <c r="AO6" s="42">
        <f t="shared" si="3"/>
        <v>7.31</v>
      </c>
      <c r="AP6" s="42">
        <f t="shared" si="3"/>
        <v>7.48</v>
      </c>
      <c r="AQ6" s="42">
        <f t="shared" si="3"/>
        <v>11.94</v>
      </c>
      <c r="AR6" s="42">
        <f t="shared" si="3"/>
        <v>11</v>
      </c>
      <c r="AS6" s="40" t="str">
        <f>IF(AS7="","",IF(AS7="-","【-】","【"&amp;SUBSTITUTE(TEXT(AS7,"#,##0.00"),"-","△")&amp;"】"))</f>
        <v>【1.15】</v>
      </c>
      <c r="AT6" s="42">
        <f t="shared" ref="AT6:BC6" si="4">IF(AT7="",NA(),AT7)</f>
        <v>594.08000000000004</v>
      </c>
      <c r="AU6" s="42">
        <f t="shared" si="4"/>
        <v>570.02</v>
      </c>
      <c r="AV6" s="42">
        <f t="shared" si="4"/>
        <v>530.39</v>
      </c>
      <c r="AW6" s="42">
        <f t="shared" si="4"/>
        <v>558.70000000000005</v>
      </c>
      <c r="AX6" s="42">
        <f t="shared" si="4"/>
        <v>426.37</v>
      </c>
      <c r="AY6" s="42">
        <f t="shared" si="4"/>
        <v>388.67</v>
      </c>
      <c r="AZ6" s="42">
        <f t="shared" si="4"/>
        <v>355.27</v>
      </c>
      <c r="BA6" s="42">
        <f t="shared" si="4"/>
        <v>359.7</v>
      </c>
      <c r="BB6" s="42">
        <f t="shared" si="4"/>
        <v>362.93</v>
      </c>
      <c r="BC6" s="42">
        <f t="shared" si="4"/>
        <v>371.81</v>
      </c>
      <c r="BD6" s="40" t="str">
        <f>IF(BD7="","",IF(BD7="-","【-】","【"&amp;SUBSTITUTE(TEXT(BD7,"#,##0.00"),"-","△")&amp;"】"))</f>
        <v>【260.31】</v>
      </c>
      <c r="BE6" s="42">
        <f t="shared" ref="BE6:BN6" si="5">IF(BE7="",NA(),BE7)</f>
        <v>542.5</v>
      </c>
      <c r="BF6" s="42">
        <f t="shared" si="5"/>
        <v>510.1</v>
      </c>
      <c r="BG6" s="42">
        <f t="shared" si="5"/>
        <v>486.11</v>
      </c>
      <c r="BH6" s="42">
        <f t="shared" si="5"/>
        <v>457.86</v>
      </c>
      <c r="BI6" s="42">
        <f t="shared" si="5"/>
        <v>418.27</v>
      </c>
      <c r="BJ6" s="42">
        <f t="shared" si="5"/>
        <v>422.5</v>
      </c>
      <c r="BK6" s="42">
        <f t="shared" si="5"/>
        <v>458.27</v>
      </c>
      <c r="BL6" s="42">
        <f t="shared" si="5"/>
        <v>447.01</v>
      </c>
      <c r="BM6" s="42">
        <f t="shared" si="5"/>
        <v>439.05</v>
      </c>
      <c r="BN6" s="42">
        <f t="shared" si="5"/>
        <v>465.85</v>
      </c>
      <c r="BO6" s="40" t="str">
        <f>IF(BO7="","",IF(BO7="-","【-】","【"&amp;SUBSTITUTE(TEXT(BO7,"#,##0.00"),"-","△")&amp;"】"))</f>
        <v>【275.67】</v>
      </c>
      <c r="BP6" s="42">
        <f t="shared" ref="BP6:BY6" si="6">IF(BP7="",NA(),BP7)</f>
        <v>98.19</v>
      </c>
      <c r="BQ6" s="42">
        <f t="shared" si="6"/>
        <v>100.47</v>
      </c>
      <c r="BR6" s="42">
        <f t="shared" si="6"/>
        <v>99.62</v>
      </c>
      <c r="BS6" s="42">
        <f t="shared" si="6"/>
        <v>116.29</v>
      </c>
      <c r="BT6" s="42">
        <f t="shared" si="6"/>
        <v>101.27</v>
      </c>
      <c r="BU6" s="42">
        <f t="shared" si="6"/>
        <v>101.64</v>
      </c>
      <c r="BV6" s="42">
        <f t="shared" si="6"/>
        <v>96.77</v>
      </c>
      <c r="BW6" s="42">
        <f t="shared" si="6"/>
        <v>95.81</v>
      </c>
      <c r="BX6" s="42">
        <f t="shared" si="6"/>
        <v>95.26</v>
      </c>
      <c r="BY6" s="42">
        <f t="shared" si="6"/>
        <v>92.39</v>
      </c>
      <c r="BZ6" s="40" t="str">
        <f>IF(BZ7="","",IF(BZ7="-","【-】","【"&amp;SUBSTITUTE(TEXT(BZ7,"#,##0.00"),"-","△")&amp;"】"))</f>
        <v>【100.05】</v>
      </c>
      <c r="CA6" s="42">
        <f t="shared" ref="CA6:CJ6" si="7">IF(CA7="",NA(),CA7)</f>
        <v>214.09</v>
      </c>
      <c r="CB6" s="42">
        <f t="shared" si="7"/>
        <v>209.96</v>
      </c>
      <c r="CC6" s="42">
        <f t="shared" si="7"/>
        <v>212.49</v>
      </c>
      <c r="CD6" s="42">
        <f t="shared" si="7"/>
        <v>182.65</v>
      </c>
      <c r="CE6" s="42">
        <f t="shared" si="7"/>
        <v>210.39</v>
      </c>
      <c r="CF6" s="42">
        <f t="shared" si="7"/>
        <v>179.16</v>
      </c>
      <c r="CG6" s="42">
        <f t="shared" si="7"/>
        <v>187.18</v>
      </c>
      <c r="CH6" s="42">
        <f t="shared" si="7"/>
        <v>189.58</v>
      </c>
      <c r="CI6" s="42">
        <f t="shared" si="7"/>
        <v>192.82</v>
      </c>
      <c r="CJ6" s="42">
        <f t="shared" si="7"/>
        <v>192.98</v>
      </c>
      <c r="CK6" s="40" t="str">
        <f>IF(CK7="","",IF(CK7="-","【-】","【"&amp;SUBSTITUTE(TEXT(CK7,"#,##0.00"),"-","△")&amp;"】"))</f>
        <v>【166.40】</v>
      </c>
      <c r="CL6" s="42">
        <f t="shared" ref="CL6:CU6" si="8">IF(CL7="",NA(),CL7)</f>
        <v>39.119999999999997</v>
      </c>
      <c r="CM6" s="42">
        <f t="shared" si="8"/>
        <v>38.799999999999997</v>
      </c>
      <c r="CN6" s="42">
        <f t="shared" si="8"/>
        <v>38.07</v>
      </c>
      <c r="CO6" s="42">
        <f t="shared" si="8"/>
        <v>36.86</v>
      </c>
      <c r="CP6" s="42">
        <f t="shared" si="8"/>
        <v>37.51</v>
      </c>
      <c r="CQ6" s="42">
        <f t="shared" si="8"/>
        <v>54.24</v>
      </c>
      <c r="CR6" s="42">
        <f t="shared" si="8"/>
        <v>55.88</v>
      </c>
      <c r="CS6" s="42">
        <f t="shared" si="8"/>
        <v>55.22</v>
      </c>
      <c r="CT6" s="42">
        <f t="shared" si="8"/>
        <v>54.05</v>
      </c>
      <c r="CU6" s="42">
        <f t="shared" si="8"/>
        <v>54.43</v>
      </c>
      <c r="CV6" s="40" t="str">
        <f>IF(CV7="","",IF(CV7="-","【-】","【"&amp;SUBSTITUTE(TEXT(CV7,"#,##0.00"),"-","△")&amp;"】"))</f>
        <v>【60.69】</v>
      </c>
      <c r="CW6" s="42">
        <f t="shared" ref="CW6:DF6" si="9">IF(CW7="",NA(),CW7)</f>
        <v>95.35</v>
      </c>
      <c r="CX6" s="42">
        <f t="shared" si="9"/>
        <v>95.28</v>
      </c>
      <c r="CY6" s="42">
        <f t="shared" si="9"/>
        <v>94.34</v>
      </c>
      <c r="CZ6" s="42">
        <f t="shared" si="9"/>
        <v>95.16</v>
      </c>
      <c r="DA6" s="42">
        <f t="shared" si="9"/>
        <v>93.91</v>
      </c>
      <c r="DB6" s="42">
        <f t="shared" si="9"/>
        <v>81.680000000000007</v>
      </c>
      <c r="DC6" s="42">
        <f t="shared" si="9"/>
        <v>80.989999999999995</v>
      </c>
      <c r="DD6" s="42">
        <f t="shared" si="9"/>
        <v>80.930000000000007</v>
      </c>
      <c r="DE6" s="42">
        <f t="shared" si="9"/>
        <v>80.510000000000005</v>
      </c>
      <c r="DF6" s="42">
        <f t="shared" si="9"/>
        <v>79.44</v>
      </c>
      <c r="DG6" s="40" t="str">
        <f>IF(DG7="","",IF(DG7="-","【-】","【"&amp;SUBSTITUTE(TEXT(DG7,"#,##0.00"),"-","△")&amp;"】"))</f>
        <v>【89.82】</v>
      </c>
      <c r="DH6" s="42">
        <f t="shared" ref="DH6:DQ6" si="10">IF(DH7="",NA(),DH7)</f>
        <v>58.58</v>
      </c>
      <c r="DI6" s="42">
        <f t="shared" si="10"/>
        <v>59.84</v>
      </c>
      <c r="DJ6" s="42">
        <f t="shared" si="10"/>
        <v>61.36</v>
      </c>
      <c r="DK6" s="42">
        <f t="shared" si="10"/>
        <v>63.14</v>
      </c>
      <c r="DL6" s="42">
        <f t="shared" si="10"/>
        <v>64.349999999999994</v>
      </c>
      <c r="DM6" s="42">
        <f t="shared" si="10"/>
        <v>48.14</v>
      </c>
      <c r="DN6" s="42">
        <f t="shared" si="10"/>
        <v>46.61</v>
      </c>
      <c r="DO6" s="42">
        <f t="shared" si="10"/>
        <v>47.97</v>
      </c>
      <c r="DP6" s="42">
        <f t="shared" si="10"/>
        <v>49.12</v>
      </c>
      <c r="DQ6" s="42">
        <f t="shared" si="10"/>
        <v>49.39</v>
      </c>
      <c r="DR6" s="40" t="str">
        <f>IF(DR7="","",IF(DR7="-","【-】","【"&amp;SUBSTITUTE(TEXT(DR7,"#,##0.00"),"-","△")&amp;"】"))</f>
        <v>【50.19】</v>
      </c>
      <c r="DS6" s="42">
        <f t="shared" ref="DS6:EB6" si="11">IF(DS7="",NA(),DS7)</f>
        <v>8.24</v>
      </c>
      <c r="DT6" s="42">
        <f t="shared" si="11"/>
        <v>30.16</v>
      </c>
      <c r="DU6" s="42">
        <f t="shared" si="11"/>
        <v>29.77</v>
      </c>
      <c r="DV6" s="42">
        <f t="shared" si="11"/>
        <v>31.11</v>
      </c>
      <c r="DW6" s="42">
        <f t="shared" si="11"/>
        <v>30.89</v>
      </c>
      <c r="DX6" s="42">
        <f t="shared" si="11"/>
        <v>11.13</v>
      </c>
      <c r="DY6" s="42">
        <f t="shared" si="11"/>
        <v>10.84</v>
      </c>
      <c r="DZ6" s="42">
        <f t="shared" si="11"/>
        <v>15.33</v>
      </c>
      <c r="EA6" s="42">
        <f t="shared" si="11"/>
        <v>16.760000000000002</v>
      </c>
      <c r="EB6" s="42">
        <f t="shared" si="11"/>
        <v>18.57</v>
      </c>
      <c r="EC6" s="40" t="str">
        <f>IF(EC7="","",IF(EC7="-","【-】","【"&amp;SUBSTITUTE(TEXT(EC7,"#,##0.00"),"-","△")&amp;"】"))</f>
        <v>【20.63】</v>
      </c>
      <c r="ED6" s="42">
        <f t="shared" ref="ED6:EM6" si="12">IF(ED7="",NA(),ED7)</f>
        <v>0.27</v>
      </c>
      <c r="EE6" s="42">
        <f t="shared" si="12"/>
        <v>0.48</v>
      </c>
      <c r="EF6" s="42">
        <f t="shared" si="12"/>
        <v>0.64</v>
      </c>
      <c r="EG6" s="40">
        <f t="shared" si="12"/>
        <v>0</v>
      </c>
      <c r="EH6" s="42">
        <f t="shared" si="12"/>
        <v>0.4</v>
      </c>
      <c r="EI6" s="42">
        <f t="shared" si="12"/>
        <v>0.47</v>
      </c>
      <c r="EJ6" s="42">
        <f t="shared" si="12"/>
        <v>0.39</v>
      </c>
      <c r="EK6" s="42">
        <f t="shared" si="12"/>
        <v>0.43</v>
      </c>
      <c r="EL6" s="42">
        <f t="shared" si="12"/>
        <v>0.42</v>
      </c>
      <c r="EM6" s="42">
        <f t="shared" si="12"/>
        <v>0.44</v>
      </c>
      <c r="EN6" s="40" t="str">
        <f>IF(EN7="","",IF(EN7="-","【-】","【"&amp;SUBSTITUTE(TEXT(EN7,"#,##0.00"),"-","△")&amp;"】"))</f>
        <v>【0.69】</v>
      </c>
    </row>
    <row r="7" spans="1:144" s="28" customFormat="1" x14ac:dyDescent="0.15">
      <c r="A7" s="29"/>
      <c r="B7" s="35">
        <v>2020</v>
      </c>
      <c r="C7" s="35">
        <v>173860</v>
      </c>
      <c r="D7" s="35">
        <v>46</v>
      </c>
      <c r="E7" s="35">
        <v>1</v>
      </c>
      <c r="F7" s="35">
        <v>0</v>
      </c>
      <c r="G7" s="35">
        <v>1</v>
      </c>
      <c r="H7" s="35" t="s">
        <v>94</v>
      </c>
      <c r="I7" s="35" t="s">
        <v>95</v>
      </c>
      <c r="J7" s="35" t="s">
        <v>96</v>
      </c>
      <c r="K7" s="35" t="s">
        <v>97</v>
      </c>
      <c r="L7" s="35" t="s">
        <v>98</v>
      </c>
      <c r="M7" s="35" t="s">
        <v>15</v>
      </c>
      <c r="N7" s="41" t="s">
        <v>99</v>
      </c>
      <c r="O7" s="41">
        <v>65.19</v>
      </c>
      <c r="P7" s="41">
        <v>96.85</v>
      </c>
      <c r="Q7" s="41">
        <v>4281</v>
      </c>
      <c r="R7" s="41">
        <v>12790</v>
      </c>
      <c r="S7" s="41">
        <v>111.52</v>
      </c>
      <c r="T7" s="41">
        <v>114.69</v>
      </c>
      <c r="U7" s="41">
        <v>12281</v>
      </c>
      <c r="V7" s="41">
        <v>46.3</v>
      </c>
      <c r="W7" s="41">
        <v>265.25</v>
      </c>
      <c r="X7" s="41">
        <v>104.17</v>
      </c>
      <c r="Y7" s="41">
        <v>104.29</v>
      </c>
      <c r="Z7" s="41">
        <v>105.59</v>
      </c>
      <c r="AA7" s="41">
        <v>116.2</v>
      </c>
      <c r="AB7" s="41">
        <v>104.71</v>
      </c>
      <c r="AC7" s="41">
        <v>111.34</v>
      </c>
      <c r="AD7" s="41">
        <v>110.02</v>
      </c>
      <c r="AE7" s="41">
        <v>108.76</v>
      </c>
      <c r="AF7" s="41">
        <v>108.46</v>
      </c>
      <c r="AG7" s="41">
        <v>109.02</v>
      </c>
      <c r="AH7" s="41">
        <v>110.27</v>
      </c>
      <c r="AI7" s="41">
        <v>0</v>
      </c>
      <c r="AJ7" s="41">
        <v>0</v>
      </c>
      <c r="AK7" s="41">
        <v>0</v>
      </c>
      <c r="AL7" s="41">
        <v>0</v>
      </c>
      <c r="AM7" s="41">
        <v>0</v>
      </c>
      <c r="AN7" s="41">
        <v>10.130000000000001</v>
      </c>
      <c r="AO7" s="41">
        <v>7.31</v>
      </c>
      <c r="AP7" s="41">
        <v>7.48</v>
      </c>
      <c r="AQ7" s="41">
        <v>11.94</v>
      </c>
      <c r="AR7" s="41">
        <v>11</v>
      </c>
      <c r="AS7" s="41">
        <v>1.1499999999999999</v>
      </c>
      <c r="AT7" s="41">
        <v>594.08000000000004</v>
      </c>
      <c r="AU7" s="41">
        <v>570.02</v>
      </c>
      <c r="AV7" s="41">
        <v>530.39</v>
      </c>
      <c r="AW7" s="41">
        <v>558.70000000000005</v>
      </c>
      <c r="AX7" s="41">
        <v>426.37</v>
      </c>
      <c r="AY7" s="41">
        <v>388.67</v>
      </c>
      <c r="AZ7" s="41">
        <v>355.27</v>
      </c>
      <c r="BA7" s="41">
        <v>359.7</v>
      </c>
      <c r="BB7" s="41">
        <v>362.93</v>
      </c>
      <c r="BC7" s="41">
        <v>371.81</v>
      </c>
      <c r="BD7" s="41">
        <v>260.31</v>
      </c>
      <c r="BE7" s="41">
        <v>542.5</v>
      </c>
      <c r="BF7" s="41">
        <v>510.1</v>
      </c>
      <c r="BG7" s="41">
        <v>486.11</v>
      </c>
      <c r="BH7" s="41">
        <v>457.86</v>
      </c>
      <c r="BI7" s="41">
        <v>418.27</v>
      </c>
      <c r="BJ7" s="41">
        <v>422.5</v>
      </c>
      <c r="BK7" s="41">
        <v>458.27</v>
      </c>
      <c r="BL7" s="41">
        <v>447.01</v>
      </c>
      <c r="BM7" s="41">
        <v>439.05</v>
      </c>
      <c r="BN7" s="41">
        <v>465.85</v>
      </c>
      <c r="BO7" s="41">
        <v>275.67</v>
      </c>
      <c r="BP7" s="41">
        <v>98.19</v>
      </c>
      <c r="BQ7" s="41">
        <v>100.47</v>
      </c>
      <c r="BR7" s="41">
        <v>99.62</v>
      </c>
      <c r="BS7" s="41">
        <v>116.29</v>
      </c>
      <c r="BT7" s="41">
        <v>101.27</v>
      </c>
      <c r="BU7" s="41">
        <v>101.64</v>
      </c>
      <c r="BV7" s="41">
        <v>96.77</v>
      </c>
      <c r="BW7" s="41">
        <v>95.81</v>
      </c>
      <c r="BX7" s="41">
        <v>95.26</v>
      </c>
      <c r="BY7" s="41">
        <v>92.39</v>
      </c>
      <c r="BZ7" s="41">
        <v>100.05</v>
      </c>
      <c r="CA7" s="41">
        <v>214.09</v>
      </c>
      <c r="CB7" s="41">
        <v>209.96</v>
      </c>
      <c r="CC7" s="41">
        <v>212.49</v>
      </c>
      <c r="CD7" s="41">
        <v>182.65</v>
      </c>
      <c r="CE7" s="41">
        <v>210.39</v>
      </c>
      <c r="CF7" s="41">
        <v>179.16</v>
      </c>
      <c r="CG7" s="41">
        <v>187.18</v>
      </c>
      <c r="CH7" s="41">
        <v>189.58</v>
      </c>
      <c r="CI7" s="41">
        <v>192.82</v>
      </c>
      <c r="CJ7" s="41">
        <v>192.98</v>
      </c>
      <c r="CK7" s="41">
        <v>166.4</v>
      </c>
      <c r="CL7" s="41">
        <v>39.119999999999997</v>
      </c>
      <c r="CM7" s="41">
        <v>38.799999999999997</v>
      </c>
      <c r="CN7" s="41">
        <v>38.07</v>
      </c>
      <c r="CO7" s="41">
        <v>36.86</v>
      </c>
      <c r="CP7" s="41">
        <v>37.51</v>
      </c>
      <c r="CQ7" s="41">
        <v>54.24</v>
      </c>
      <c r="CR7" s="41">
        <v>55.88</v>
      </c>
      <c r="CS7" s="41">
        <v>55.22</v>
      </c>
      <c r="CT7" s="41">
        <v>54.05</v>
      </c>
      <c r="CU7" s="41">
        <v>54.43</v>
      </c>
      <c r="CV7" s="41">
        <v>60.69</v>
      </c>
      <c r="CW7" s="41">
        <v>95.35</v>
      </c>
      <c r="CX7" s="41">
        <v>95.28</v>
      </c>
      <c r="CY7" s="41">
        <v>94.34</v>
      </c>
      <c r="CZ7" s="41">
        <v>95.16</v>
      </c>
      <c r="DA7" s="41">
        <v>93.91</v>
      </c>
      <c r="DB7" s="41">
        <v>81.680000000000007</v>
      </c>
      <c r="DC7" s="41">
        <v>80.989999999999995</v>
      </c>
      <c r="DD7" s="41">
        <v>80.930000000000007</v>
      </c>
      <c r="DE7" s="41">
        <v>80.510000000000005</v>
      </c>
      <c r="DF7" s="41">
        <v>79.44</v>
      </c>
      <c r="DG7" s="41">
        <v>89.82</v>
      </c>
      <c r="DH7" s="41">
        <v>58.58</v>
      </c>
      <c r="DI7" s="41">
        <v>59.84</v>
      </c>
      <c r="DJ7" s="41">
        <v>61.36</v>
      </c>
      <c r="DK7" s="41">
        <v>63.14</v>
      </c>
      <c r="DL7" s="41">
        <v>64.349999999999994</v>
      </c>
      <c r="DM7" s="41">
        <v>48.14</v>
      </c>
      <c r="DN7" s="41">
        <v>46.61</v>
      </c>
      <c r="DO7" s="41">
        <v>47.97</v>
      </c>
      <c r="DP7" s="41">
        <v>49.12</v>
      </c>
      <c r="DQ7" s="41">
        <v>49.39</v>
      </c>
      <c r="DR7" s="41">
        <v>50.19</v>
      </c>
      <c r="DS7" s="41">
        <v>8.24</v>
      </c>
      <c r="DT7" s="41">
        <v>30.16</v>
      </c>
      <c r="DU7" s="41">
        <v>29.77</v>
      </c>
      <c r="DV7" s="41">
        <v>31.11</v>
      </c>
      <c r="DW7" s="41">
        <v>30.89</v>
      </c>
      <c r="DX7" s="41">
        <v>11.13</v>
      </c>
      <c r="DY7" s="41">
        <v>10.84</v>
      </c>
      <c r="DZ7" s="41">
        <v>15.33</v>
      </c>
      <c r="EA7" s="41">
        <v>16.760000000000002</v>
      </c>
      <c r="EB7" s="41">
        <v>18.57</v>
      </c>
      <c r="EC7" s="41">
        <v>20.63</v>
      </c>
      <c r="ED7" s="41">
        <v>0.27</v>
      </c>
      <c r="EE7" s="41">
        <v>0.48</v>
      </c>
      <c r="EF7" s="41">
        <v>0.64</v>
      </c>
      <c r="EG7" s="41">
        <v>0</v>
      </c>
      <c r="EH7" s="41">
        <v>0.4</v>
      </c>
      <c r="EI7" s="41">
        <v>0.47</v>
      </c>
      <c r="EJ7" s="41">
        <v>0.39</v>
      </c>
      <c r="EK7" s="41">
        <v>0.43</v>
      </c>
      <c r="EL7" s="41">
        <v>0.42</v>
      </c>
      <c r="EM7" s="41">
        <v>0.44</v>
      </c>
      <c r="EN7" s="41">
        <v>0.69</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100</v>
      </c>
      <c r="C9" s="30" t="s">
        <v>101</v>
      </c>
      <c r="D9" s="30" t="s">
        <v>102</v>
      </c>
      <c r="E9" s="30" t="s">
        <v>103</v>
      </c>
      <c r="F9" s="30" t="s">
        <v>104</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50</v>
      </c>
      <c r="B10" s="36">
        <f>DATEVALUE($B7+12-B11&amp;"/1/"&amp;B12)</f>
        <v>46753</v>
      </c>
      <c r="C10" s="36">
        <f>DATEVALUE($B7+12-C11&amp;"/1/"&amp;C12)</f>
        <v>47119</v>
      </c>
      <c r="D10" s="36">
        <f>DATEVALUE($B7+12-D11&amp;"/1/"&amp;D12)</f>
        <v>47484</v>
      </c>
      <c r="E10" s="38">
        <f>DATEVALUE($B7+12-E11&amp;"/1/"&amp;E12)</f>
        <v>47849</v>
      </c>
      <c r="F10" s="38">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2021-12-03T06:48:48Z</dcterms:created>
  <dcterms:modified xsi:type="dcterms:W3CDTF">2022-01-26T06:15:36Z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2022-01-13T06:32:56Z</vt:filetime>
  </property>
</Properties>
</file>