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81個別\"/>
    </mc:Choice>
  </mc:AlternateContent>
  <workbookProtection workbookAlgorithmName="SHA-512" workbookHashValue="5OcmnN4lc5rnL/S18XUMP4V/l/r8uZe42ByxukEG4H63JDcfkOEIFgWPLrpfkv6gi+xBfTwUnkIYJrk9DWiXYg==" workbookSaltValue="j25Zs1DQbjbBooFdJmZZ5A=="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<sst xmlns="http://schemas.openxmlformats.org/spreadsheetml/2006/main" count="307" uniqueCount="118">
  <si>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</si>
  <si>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</si>
  <si>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</si>
  <si>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</si>
  <si>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</si>
  <si>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</si>
  <si>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</si>
  <si>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</si>
  <si>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</si>
  <si>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</si>
  <si>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</si>
  <si>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</si>
  <si>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</si>
  <si>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</si>
  <si>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</si>
  <si>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</si>
  <si>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</si>
  <si>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</si>
  <si>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</si>
  <si>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</si>
  <si>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</si>
  <si>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</si>
  <si>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</si>
  <si>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</si>
  <si>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</si>
  <si>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</si>
  <si>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</si>
  <si>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</si>
  <si>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</si>
  <si>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</si>
  <si>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</si>
  <si>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</si>
  <si>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</si>
  <si>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</si>
  <si>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</si>
  <si>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</si>
  <si>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</si>
  <si>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</si>
  <si>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</si>
  <si>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</si>
  <si>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</si>
  <si>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</si>
  <si>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</si>
  <si>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</si>
  <si>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</si>
  <si>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</si>
  <si>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</si>
  <si>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</si>
  <si>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</si>
  <si>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</si>
  <si>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</si>
  <si>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</si>
  <si>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</si>
  <si>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</si>
  <si>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</si>
  <si>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</si>
  <si>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</si>
  <si>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</si>
  <si>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</si>
  <si>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</si>
  <si>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</si>
  <si>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</si>
  <si>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</si>
  <si>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</si>
  <si>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</si>
  <si>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</si>
  <si>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</si>
  <si>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</si>
  <si>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</si>
  <si>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</si>
  <si>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</si>
  <si>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</si>
  <si>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</si>
  <si>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</si>
  <si>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</si>
  <si>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</si>
  <si>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</si>
  <si>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</si>
  <si>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</si>
  <si>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</si>
  <si>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</si>
  <si>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</si>
  <si>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</si>
  <si>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</si>
  <si>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</si>
  <si>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</si>
  <si>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</si>
  <si>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</si>
  <si>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</si>
  <si>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</si>
  <si>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</si>
  <si>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</si>
  <si>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</si>
  <si>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</si>
  <si>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</si>
  <si>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</si>
  <si>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</si>
  <si>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</si>
  <si>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</si>
  <si>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</si>
  <si>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</si>
  <si>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</si>
  <si>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</si>
  <si>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</si>
  <si>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</si>
  <si>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</si>
  <si>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</si>
  <si>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</si>
  <si>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</si>
  <si>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</si>
  <si>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</si>
  <si>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</si>
  <si>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</si>
  <si>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</si>
  <si>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</si>
  <si>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令和2年度は、下水道施設の維持管理業務を3年間の包括的民間委託とすることにより、維持管理費の縮減や事務の効率化が図られたが、依然として一般会計からの繰入金に依存している状況である。当該指標は100％以上となっているが、経常収益には、本来使用料で賄わなければならない基準外繰入金も含まれていることから、今後、基準外繰入金を減少させる必要がある。
③流動比率
　類似団体と比較して高い状況となっており、流動負債の大半を占める企業債の償還金に対する財源は確保している状況となっている。
④企業債残高対事業規模比率
　他事業の認可区域外や中山間地域における小規模整備であることから使用料収入が少なく、類似団体に比べ高い水準となっている。
⑤経費回収率
　当該指標は55.37％と100％を下回っているが、類似団体と似たような指標となっている。
⑥汚水処理原価
　類似団体と比較して低い状況となっているが、更なる維持管理費の削減による経営改善が必要である。
⑦施設利用率
　類似団体と比較して高い状況となっているが、今後の汚水処理人口の減少を踏まえ、適切な施設規模となるよう統廃合事業を進めていく。
　　　　　　　　　　　　　　　　　　　　　　　　　</t>
    <rPh sb="1" eb="3">
      <t>ケイジョウ</t>
    </rPh>
    <rPh sb="3" eb="5">
      <t>シュウシ</t>
    </rPh>
    <rPh sb="5" eb="7">
      <t>ヒリツ</t>
    </rPh>
    <rPh sb="10" eb="12">
      <t>レイワ</t>
    </rPh>
    <rPh sb="13" eb="14">
      <t>ネン</t>
    </rPh>
    <rPh sb="14" eb="15">
      <t>ド</t>
    </rPh>
    <rPh sb="17" eb="20">
      <t>ゲスイドウ</t>
    </rPh>
    <rPh sb="20" eb="22">
      <t>シセツ</t>
    </rPh>
    <rPh sb="23" eb="25">
      <t>イジ</t>
    </rPh>
    <rPh sb="25" eb="27">
      <t>カンリ</t>
    </rPh>
    <rPh sb="27" eb="29">
      <t>ギョウム</t>
    </rPh>
    <rPh sb="31" eb="33">
      <t>ネンカン</t>
    </rPh>
    <rPh sb="34" eb="36">
      <t>ホウカツ</t>
    </rPh>
    <rPh sb="36" eb="37">
      <t>テキ</t>
    </rPh>
    <rPh sb="37" eb="39">
      <t>ミンカン</t>
    </rPh>
    <rPh sb="39" eb="41">
      <t>イタク</t>
    </rPh>
    <rPh sb="50" eb="55">
      <t>イジカンリヒ</t>
    </rPh>
    <rPh sb="56" eb="58">
      <t>シュクゲン</t>
    </rPh>
    <rPh sb="59" eb="61">
      <t>ジム</t>
    </rPh>
    <rPh sb="62" eb="65">
      <t>コウリツカ</t>
    </rPh>
    <rPh sb="66" eb="67">
      <t>ハカ</t>
    </rPh>
    <rPh sb="72" eb="74">
      <t>イゼン</t>
    </rPh>
    <rPh sb="77" eb="81">
      <t>イッパンカイケイ</t>
    </rPh>
    <rPh sb="84" eb="87">
      <t>クリイレキン</t>
    </rPh>
    <rPh sb="88" eb="90">
      <t>イゾン</t>
    </rPh>
    <rPh sb="94" eb="96">
      <t>ジョウキョウ</t>
    </rPh>
    <rPh sb="183" eb="185">
      <t>リュウドウ</t>
    </rPh>
    <rPh sb="185" eb="187">
      <t>ヒリツ</t>
    </rPh>
    <rPh sb="189" eb="191">
      <t>ルイジ</t>
    </rPh>
    <rPh sb="191" eb="193">
      <t>ダンタイ</t>
    </rPh>
    <rPh sb="194" eb="196">
      <t>ヒカク</t>
    </rPh>
    <rPh sb="198" eb="199">
      <t>タカ</t>
    </rPh>
    <rPh sb="200" eb="202">
      <t>ジョウキョウ</t>
    </rPh>
    <rPh sb="209" eb="211">
      <t>リュウドウ</t>
    </rPh>
    <rPh sb="211" eb="213">
      <t>フサイ</t>
    </rPh>
    <rPh sb="214" eb="216">
      <t>タイハン</t>
    </rPh>
    <rPh sb="217" eb="218">
      <t>シ</t>
    </rPh>
    <rPh sb="220" eb="223">
      <t>キギョウサイ</t>
    </rPh>
    <rPh sb="224" eb="227">
      <t>ショウカンキン</t>
    </rPh>
    <rPh sb="228" eb="229">
      <t>タイ</t>
    </rPh>
    <rPh sb="231" eb="233">
      <t>ザイゲン</t>
    </rPh>
    <rPh sb="234" eb="236">
      <t>カクホ</t>
    </rPh>
    <rPh sb="240" eb="242">
      <t>ジョウキョウ</t>
    </rPh>
    <rPh sb="251" eb="254">
      <t>キギョウサイ</t>
    </rPh>
    <rPh sb="254" eb="256">
      <t>ザンダカ</t>
    </rPh>
    <rPh sb="256" eb="257">
      <t>タイ</t>
    </rPh>
    <rPh sb="257" eb="259">
      <t>ジギョウ</t>
    </rPh>
    <rPh sb="259" eb="261">
      <t>キボ</t>
    </rPh>
    <rPh sb="261" eb="263">
      <t>ヒリツ</t>
    </rPh>
    <rPh sb="265" eb="266">
      <t>タ</t>
    </rPh>
    <rPh sb="266" eb="268">
      <t>ジギョウ</t>
    </rPh>
    <rPh sb="269" eb="271">
      <t>ニンカ</t>
    </rPh>
    <rPh sb="271" eb="274">
      <t>クイキガイ</t>
    </rPh>
    <rPh sb="275" eb="278">
      <t>チュウサンカン</t>
    </rPh>
    <rPh sb="278" eb="280">
      <t>チイキ</t>
    </rPh>
    <rPh sb="284" eb="287">
      <t>ショウキボ</t>
    </rPh>
    <rPh sb="287" eb="289">
      <t>セイビ</t>
    </rPh>
    <rPh sb="296" eb="299">
      <t>シヨウリョウ</t>
    </rPh>
    <rPh sb="299" eb="301">
      <t>シュウニュウ</t>
    </rPh>
    <rPh sb="302" eb="303">
      <t>スク</t>
    </rPh>
    <rPh sb="306" eb="310">
      <t>ルイジダンタイ</t>
    </rPh>
    <rPh sb="311" eb="312">
      <t>クラ</t>
    </rPh>
    <rPh sb="313" eb="314">
      <t>タカ</t>
    </rPh>
    <rPh sb="315" eb="317">
      <t>スイジュン</t>
    </rPh>
    <rPh sb="326" eb="328">
      <t>ケイヒ</t>
    </rPh>
    <rPh sb="328" eb="331">
      <t>カイシュウリツ</t>
    </rPh>
    <rPh sb="333" eb="335">
      <t>トウガイ</t>
    </rPh>
    <rPh sb="335" eb="337">
      <t>シヒョウ</t>
    </rPh>
    <rPh sb="350" eb="352">
      <t>シタマワ</t>
    </rPh>
    <rPh sb="358" eb="362">
      <t>ルイジダンタイ</t>
    </rPh>
    <rPh sb="363" eb="364">
      <t>ニ</t>
    </rPh>
    <rPh sb="368" eb="370">
      <t>シヒョウ</t>
    </rPh>
    <rPh sb="379" eb="381">
      <t>オスイ</t>
    </rPh>
    <rPh sb="381" eb="383">
      <t>ショリ</t>
    </rPh>
    <rPh sb="383" eb="385">
      <t>ゲンカ</t>
    </rPh>
    <rPh sb="387" eb="389">
      <t>ルイジ</t>
    </rPh>
    <rPh sb="408" eb="409">
      <t>サラ</t>
    </rPh>
    <rPh sb="411" eb="415">
      <t>イジカンリ</t>
    </rPh>
    <rPh sb="415" eb="416">
      <t>ヒ</t>
    </rPh>
    <rPh sb="417" eb="419">
      <t>サクゲン</t>
    </rPh>
    <rPh sb="422" eb="424">
      <t>ケイエイ</t>
    </rPh>
    <rPh sb="424" eb="426">
      <t>カイゼン</t>
    </rPh>
    <rPh sb="427" eb="429">
      <t>ヒツヨウ</t>
    </rPh>
    <rPh sb="435" eb="437">
      <t>シセツ</t>
    </rPh>
    <rPh sb="437" eb="440">
      <t>リヨウリツ</t>
    </rPh>
    <rPh sb="442" eb="444">
      <t>ルイジ</t>
    </rPh>
    <rPh sb="444" eb="446">
      <t>ダンタイ</t>
    </rPh>
    <rPh sb="447" eb="449">
      <t>ヒカク</t>
    </rPh>
    <rPh sb="451" eb="452">
      <t>タカ</t>
    </rPh>
    <rPh sb="453" eb="455">
      <t>ジョウキョウ</t>
    </rPh>
    <rPh sb="463" eb="465">
      <t>コンゴ</t>
    </rPh>
    <rPh sb="466" eb="468">
      <t>オスイ</t>
    </rPh>
    <rPh sb="468" eb="470">
      <t>ショリ</t>
    </rPh>
    <rPh sb="470" eb="472">
      <t>ジンコウ</t>
    </rPh>
    <rPh sb="473" eb="475">
      <t>ゲンショウ</t>
    </rPh>
    <rPh sb="476" eb="477">
      <t>フ</t>
    </rPh>
    <rPh sb="480" eb="482">
      <t>テキセツ</t>
    </rPh>
    <rPh sb="483" eb="485">
      <t>シセツ</t>
    </rPh>
    <rPh sb="485" eb="487">
      <t>キボ</t>
    </rPh>
    <rPh sb="492" eb="495">
      <t>トウハイゴウ</t>
    </rPh>
    <rPh sb="495" eb="497">
      <t>ジギョウ</t>
    </rPh>
    <rPh sb="498" eb="499">
      <t>スス</t>
    </rPh>
    <phoneticPr fontId="4"/>
  </si>
  <si>
    <t>　現状では耐用年数に近いものはない状況である。</t>
    <rPh sb="1" eb="3">
      <t>ゲンジョウ</t>
    </rPh>
    <rPh sb="5" eb="9">
      <t>タイヨウネンスウ</t>
    </rPh>
    <rPh sb="10" eb="11">
      <t>チカ</t>
    </rPh>
    <rPh sb="17" eb="19">
      <t>ジョウキョウ</t>
    </rPh>
    <phoneticPr fontId="4"/>
  </si>
  <si>
    <t>　これまでの整備事業に係る莫大な企業債残高を抱えてることで、償還金が支出の大部分を占め、経営を圧迫している状況である。
　このため、使用料の改定による収益の増収と包括的民間委託の導入などによる維持管理費の縮減に加え、計画的な建設改良事業による減価償却費の縮減を行うことで経営改善を図ることとしている。</t>
    <rPh sb="6" eb="8">
      <t>セイビ</t>
    </rPh>
    <rPh sb="8" eb="10">
      <t>ジギョウ</t>
    </rPh>
    <rPh sb="11" eb="12">
      <t>カカ</t>
    </rPh>
    <rPh sb="13" eb="15">
      <t>バクダイ</t>
    </rPh>
    <rPh sb="16" eb="19">
      <t>キギョウサイ</t>
    </rPh>
    <rPh sb="19" eb="21">
      <t>ザンダカ</t>
    </rPh>
    <rPh sb="22" eb="23">
      <t>カカ</t>
    </rPh>
    <rPh sb="30" eb="33">
      <t>ショウカンキン</t>
    </rPh>
    <rPh sb="34" eb="36">
      <t>シシュツ</t>
    </rPh>
    <rPh sb="37" eb="40">
      <t>ダイブブン</t>
    </rPh>
    <rPh sb="41" eb="42">
      <t>シ</t>
    </rPh>
    <rPh sb="44" eb="46">
      <t>ケイエイ</t>
    </rPh>
    <rPh sb="47" eb="49">
      <t>アッパク</t>
    </rPh>
    <rPh sb="53" eb="55">
      <t>ジョウキョウ</t>
    </rPh>
    <rPh sb="66" eb="69">
      <t>シヨウリョウ</t>
    </rPh>
    <rPh sb="70" eb="72">
      <t>カイテイ</t>
    </rPh>
    <rPh sb="75" eb="77">
      <t>シュウエキ</t>
    </rPh>
    <rPh sb="78" eb="80">
      <t>ゾウシュウ</t>
    </rPh>
    <rPh sb="81" eb="84">
      <t>ホウカツテキ</t>
    </rPh>
    <rPh sb="84" eb="86">
      <t>ミンカン</t>
    </rPh>
    <rPh sb="86" eb="88">
      <t>イタク</t>
    </rPh>
    <rPh sb="89" eb="91">
      <t>ドウニュウ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</si>
</sst>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A5-4F24-8C59-35B01E023FA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4A5-4F24-8C59-35B01E023FA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47.06</c:v>
                </c:pt>
                <c:pt idx="4">
                  <c:v>52.94</c:v>
                </c:pt>
              </c:numCache>
            </c:numRef>
          </c:val>
          <c:extLst>
            <c:ext xmlns:c16="http://schemas.microsoft.com/office/drawing/2014/chart" uri="{C3380CC4-5D6E-409C-BE32-E72D297353CC}">
              <c16:uniqueId val="{00000000-62F0-442C-BC4B-A5A964A203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47.35</c:v>
                </c:pt>
                <c:pt idx="4">
                  <c:v>46.36</c:v>
                </c:pt>
              </c:numCache>
            </c:numRef>
          </c:val>
          <c:smooth val="0"/>
          <c:extLst>
            <c:ext xmlns:c16="http://schemas.microsoft.com/office/drawing/2014/chart" uri="{C3380CC4-5D6E-409C-BE32-E72D297353CC}">
              <c16:uniqueId val="{00000001-62F0-442C-BC4B-A5A964A203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468C-48BA-825F-1CC50F9C2C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81.209999999999994</c:v>
                </c:pt>
                <c:pt idx="4">
                  <c:v>83.08</c:v>
                </c:pt>
              </c:numCache>
            </c:numRef>
          </c:val>
          <c:smooth val="0"/>
          <c:extLst>
            <c:ext xmlns:c16="http://schemas.microsoft.com/office/drawing/2014/chart" uri="{C3380CC4-5D6E-409C-BE32-E72D297353CC}">
              <c16:uniqueId val="{00000001-468C-48BA-825F-1CC50F9C2C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2308-4FE8-BE04-0E8396FB8F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89.75</c:v>
                </c:pt>
                <c:pt idx="4">
                  <c:v>96.14</c:v>
                </c:pt>
              </c:numCache>
            </c:numRef>
          </c:val>
          <c:smooth val="0"/>
          <c:extLst>
            <c:ext xmlns:c16="http://schemas.microsoft.com/office/drawing/2014/chart" uri="{C3380CC4-5D6E-409C-BE32-E72D297353CC}">
              <c16:uniqueId val="{00000001-2308-4FE8-BE04-0E8396FB8F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6.27</c:v>
                </c:pt>
                <c:pt idx="4">
                  <c:v>11.8</c:v>
                </c:pt>
              </c:numCache>
            </c:numRef>
          </c:val>
          <c:extLst>
            <c:ext xmlns:c16="http://schemas.microsoft.com/office/drawing/2014/chart" uri="{C3380CC4-5D6E-409C-BE32-E72D297353CC}">
              <c16:uniqueId val="{00000000-124D-4ECD-A4A6-1D6D2B3F36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39.64</c:v>
                </c:pt>
                <c:pt idx="4">
                  <c:v>33.75</c:v>
                </c:pt>
              </c:numCache>
            </c:numRef>
          </c:val>
          <c:smooth val="0"/>
          <c:extLst>
            <c:ext xmlns:c16="http://schemas.microsoft.com/office/drawing/2014/chart" uri="{C3380CC4-5D6E-409C-BE32-E72D297353CC}">
              <c16:uniqueId val="{00000001-124D-4ECD-A4A6-1D6D2B3F36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0F-45EF-AB1F-CBAAB15744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10F-45EF-AB1F-CBAAB15744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053-4C04-A4B4-EE0A91CACD9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249.76</c:v>
                </c:pt>
                <c:pt idx="4">
                  <c:v>237</c:v>
                </c:pt>
              </c:numCache>
            </c:numRef>
          </c:val>
          <c:smooth val="0"/>
          <c:extLst>
            <c:ext xmlns:c16="http://schemas.microsoft.com/office/drawing/2014/chart" uri="{C3380CC4-5D6E-409C-BE32-E72D297353CC}">
              <c16:uniqueId val="{00000001-C053-4C04-A4B4-EE0A91CACD9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362.66</c:v>
                </c:pt>
                <c:pt idx="4">
                  <c:v>201.75</c:v>
                </c:pt>
              </c:numCache>
            </c:numRef>
          </c:val>
          <c:extLst>
            <c:ext xmlns:c16="http://schemas.microsoft.com/office/drawing/2014/chart" uri="{C3380CC4-5D6E-409C-BE32-E72D297353CC}">
              <c16:uniqueId val="{00000000-1699-4649-8E37-C46672C876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256.37</c:v>
                </c:pt>
                <c:pt idx="4">
                  <c:v>135.35</c:v>
                </c:pt>
              </c:numCache>
            </c:numRef>
          </c:val>
          <c:smooth val="0"/>
          <c:extLst>
            <c:ext xmlns:c16="http://schemas.microsoft.com/office/drawing/2014/chart" uri="{C3380CC4-5D6E-409C-BE32-E72D297353CC}">
              <c16:uniqueId val="{00000001-1699-4649-8E37-C46672C876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1258.82</c:v>
                </c:pt>
                <c:pt idx="4">
                  <c:v>1036.31</c:v>
                </c:pt>
              </c:numCache>
            </c:numRef>
          </c:val>
          <c:extLst>
            <c:ext xmlns:c16="http://schemas.microsoft.com/office/drawing/2014/chart" uri="{C3380CC4-5D6E-409C-BE32-E72D297353CC}">
              <c16:uniqueId val="{00000000-BF3F-41E9-ABF6-EB0C8E4BFB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862.99</c:v>
                </c:pt>
                <c:pt idx="4">
                  <c:v>782.91</c:v>
                </c:pt>
              </c:numCache>
            </c:numRef>
          </c:val>
          <c:smooth val="0"/>
          <c:extLst>
            <c:ext xmlns:c16="http://schemas.microsoft.com/office/drawing/2014/chart" uri="{C3380CC4-5D6E-409C-BE32-E72D297353CC}">
              <c16:uniqueId val="{00000001-BF3F-41E9-ABF6-EB0C8E4BFB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55.38</c:v>
                </c:pt>
                <c:pt idx="4">
                  <c:v>55.37</c:v>
                </c:pt>
              </c:numCache>
            </c:numRef>
          </c:val>
          <c:extLst>
            <c:ext xmlns:c16="http://schemas.microsoft.com/office/drawing/2014/chart" uri="{C3380CC4-5D6E-409C-BE32-E72D297353CC}">
              <c16:uniqueId val="{00000000-E6FA-4BB8-A917-D2CF5B314C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50.06</c:v>
                </c:pt>
                <c:pt idx="4">
                  <c:v>49.38</c:v>
                </c:pt>
              </c:numCache>
            </c:numRef>
          </c:val>
          <c:smooth val="0"/>
          <c:extLst>
            <c:ext xmlns:c16="http://schemas.microsoft.com/office/drawing/2014/chart" uri="{C3380CC4-5D6E-409C-BE32-E72D297353CC}">
              <c16:uniqueId val="{00000001-E6FA-4BB8-A917-D2CF5B314C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261.77999999999997</c:v>
                </c:pt>
                <c:pt idx="4">
                  <c:v>253.09</c:v>
                </c:pt>
              </c:numCache>
            </c:numRef>
          </c:val>
          <c:extLst>
            <c:ext xmlns:c16="http://schemas.microsoft.com/office/drawing/2014/chart" uri="{C3380CC4-5D6E-409C-BE32-E72D297353CC}">
              <c16:uniqueId val="{00000000-FD65-486B-8C68-A1C5AC5724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309.22000000000003</c:v>
                </c:pt>
                <c:pt idx="4">
                  <c:v>316.97000000000003</c:v>
                </c:pt>
              </c:numCache>
            </c:numRef>
          </c:val>
          <c:smooth val="0"/>
          <c:extLst>
            <c:ext xmlns:c16="http://schemas.microsoft.com/office/drawing/2014/chart" uri="{C3380CC4-5D6E-409C-BE32-E72D297353CC}">
              <c16:uniqueId val="{00000001-FD65-486B-8C68-A1C5AC5724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中能登町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17619</v>
      </c>
      <c r="AM8" s="69"/>
      <c r="AN8" s="69"/>
      <c r="AO8" s="69"/>
      <c r="AP8" s="69"/>
      <c r="AQ8" s="69"/>
      <c r="AR8" s="69"/>
      <c r="AS8" s="69"/>
      <c r="AT8" s="68">
        <f>データ!T6</f>
        <v>89.45</v>
      </c>
      <c r="AU8" s="68"/>
      <c r="AV8" s="68"/>
      <c r="AW8" s="68"/>
      <c r="AX8" s="68"/>
      <c r="AY8" s="68"/>
      <c r="AZ8" s="68"/>
      <c r="BA8" s="68"/>
      <c r="BB8" s="68">
        <f>データ!U6</f>
        <v>196.97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35.69</v>
      </c>
      <c r="J10" s="68"/>
      <c r="K10" s="68"/>
      <c r="L10" s="68"/>
      <c r="M10" s="68"/>
      <c r="N10" s="68"/>
      <c r="O10" s="68"/>
      <c r="P10" s="68">
        <f>データ!P6</f>
        <v>1.8</v>
      </c>
      <c r="Q10" s="68"/>
      <c r="R10" s="68"/>
      <c r="S10" s="68"/>
      <c r="T10" s="68"/>
      <c r="U10" s="68"/>
      <c r="V10" s="68"/>
      <c r="W10" s="68">
        <f>データ!Q6</f>
        <v>100</v>
      </c>
      <c r="X10" s="68"/>
      <c r="Y10" s="68"/>
      <c r="Z10" s="68"/>
      <c r="AA10" s="68"/>
      <c r="AB10" s="68"/>
      <c r="AC10" s="68"/>
      <c r="AD10" s="69">
        <f>データ!R6</f>
        <v>2750</v>
      </c>
      <c r="AE10" s="69"/>
      <c r="AF10" s="69"/>
      <c r="AG10" s="69"/>
      <c r="AH10" s="69"/>
      <c r="AI10" s="69"/>
      <c r="AJ10" s="69"/>
      <c r="AK10" s="2"/>
      <c r="AL10" s="69">
        <f>データ!V6</f>
        <v>315</v>
      </c>
      <c r="AM10" s="69"/>
      <c r="AN10" s="69"/>
      <c r="AO10" s="69"/>
      <c r="AP10" s="69"/>
      <c r="AQ10" s="69"/>
      <c r="AR10" s="69"/>
      <c r="AS10" s="69"/>
      <c r="AT10" s="68">
        <f>データ!W6</f>
        <v>0.05</v>
      </c>
      <c r="AU10" s="68"/>
      <c r="AV10" s="68"/>
      <c r="AW10" s="68"/>
      <c r="AX10" s="68"/>
      <c r="AY10" s="68"/>
      <c r="AZ10" s="68"/>
      <c r="BA10" s="68"/>
      <c r="BB10" s="68">
        <f>データ!X6</f>
        <v>6300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XsJvuUGcn9WEpGDj/m8kIkXHAalKZrWUBS+dGfIXZktVnTcI7dxyGF1ngc3RAfW+4ZM0HX3QhETbk+BH5fUX9w==" saltValue="yuGmmBcyTceaSpllekBE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174076</v>
      </c>
      <c r="D6" s="33">
        <f t="shared" si="3"/>
        <v>46</v>
      </c>
      <c r="E6" s="33">
        <f t="shared" si="3"/>
        <v>18</v>
      </c>
      <c r="F6" s="33">
        <f t="shared" si="3"/>
        <v>1</v>
      </c>
      <c r="G6" s="33">
        <f t="shared" si="3"/>
        <v>0</v>
      </c>
      <c r="H6" s="33" t="str">
        <f t="shared" si="3"/>
        <v>石川県　中能登町</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35.69</v>
      </c>
      <c r="P6" s="34">
        <f t="shared" si="3"/>
        <v>1.8</v>
      </c>
      <c r="Q6" s="34">
        <f t="shared" si="3"/>
        <v>100</v>
      </c>
      <c r="R6" s="34">
        <f t="shared" si="3"/>
        <v>2750</v>
      </c>
      <c r="S6" s="34">
        <f t="shared" si="3"/>
        <v>17619</v>
      </c>
      <c r="T6" s="34">
        <f t="shared" si="3"/>
        <v>89.45</v>
      </c>
      <c r="U6" s="34">
        <f t="shared" si="3"/>
        <v>196.97</v>
      </c>
      <c r="V6" s="34">
        <f t="shared" si="3"/>
        <v>315</v>
      </c>
      <c r="W6" s="34">
        <f t="shared" si="3"/>
        <v>0.05</v>
      </c>
      <c r="X6" s="34">
        <f t="shared" si="3"/>
        <v>6300</v>
      </c>
      <c r="Y6" s="35" t="str">
        <f>IF(Y7="",NA(),Y7)</f>
        <v>-</v>
      </c>
      <c r="Z6" s="35" t="str">
        <f t="shared" ref="Z6:AH6" si="4">IF(Z7="",NA(),Z7)</f>
        <v>-</v>
      </c>
      <c r="AA6" s="35" t="str">
        <f t="shared" si="4"/>
        <v>-</v>
      </c>
      <c r="AB6" s="35">
        <f t="shared" si="4"/>
        <v>100</v>
      </c>
      <c r="AC6" s="35">
        <f t="shared" si="4"/>
        <v>100</v>
      </c>
      <c r="AD6" s="35" t="str">
        <f t="shared" si="4"/>
        <v>-</v>
      </c>
      <c r="AE6" s="35" t="str">
        <f t="shared" si="4"/>
        <v>-</v>
      </c>
      <c r="AF6" s="35" t="str">
        <f t="shared" si="4"/>
        <v>-</v>
      </c>
      <c r="AG6" s="35">
        <f t="shared" si="4"/>
        <v>89.75</v>
      </c>
      <c r="AH6" s="35">
        <f t="shared" si="4"/>
        <v>96.14</v>
      </c>
      <c r="AI6" s="34" t="str">
        <f>IF(AI7="","",IF(AI7="-","【-】","【"&amp;SUBSTITUTE(TEXT(AI7,"#,##0.00"),"-","△")&amp;"】"))</f>
        <v>【97.34】</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249.76</v>
      </c>
      <c r="AS6" s="35">
        <f t="shared" si="5"/>
        <v>237</v>
      </c>
      <c r="AT6" s="34" t="str">
        <f>IF(AT7="","",IF(AT7="-","【-】","【"&amp;SUBSTITUTE(TEXT(AT7,"#,##0.00"),"-","△")&amp;"】"))</f>
        <v>【214.44】</v>
      </c>
      <c r="AU6" s="35" t="str">
        <f>IF(AU7="",NA(),AU7)</f>
        <v>-</v>
      </c>
      <c r="AV6" s="35" t="str">
        <f t="shared" ref="AV6:BD6" si="6">IF(AV7="",NA(),AV7)</f>
        <v>-</v>
      </c>
      <c r="AW6" s="35" t="str">
        <f t="shared" si="6"/>
        <v>-</v>
      </c>
      <c r="AX6" s="35">
        <f t="shared" si="6"/>
        <v>362.66</v>
      </c>
      <c r="AY6" s="35">
        <f t="shared" si="6"/>
        <v>201.75</v>
      </c>
      <c r="AZ6" s="35" t="str">
        <f t="shared" si="6"/>
        <v>-</v>
      </c>
      <c r="BA6" s="35" t="str">
        <f t="shared" si="6"/>
        <v>-</v>
      </c>
      <c r="BB6" s="35" t="str">
        <f t="shared" si="6"/>
        <v>-</v>
      </c>
      <c r="BC6" s="35">
        <f t="shared" si="6"/>
        <v>256.37</v>
      </c>
      <c r="BD6" s="35">
        <f t="shared" si="6"/>
        <v>135.35</v>
      </c>
      <c r="BE6" s="34" t="str">
        <f>IF(BE7="","",IF(BE7="-","【-】","【"&amp;SUBSTITUTE(TEXT(BE7,"#,##0.00"),"-","△")&amp;"】"))</f>
        <v>【140.89】</v>
      </c>
      <c r="BF6" s="35" t="str">
        <f>IF(BF7="",NA(),BF7)</f>
        <v>-</v>
      </c>
      <c r="BG6" s="35" t="str">
        <f t="shared" ref="BG6:BO6" si="7">IF(BG7="",NA(),BG7)</f>
        <v>-</v>
      </c>
      <c r="BH6" s="35" t="str">
        <f t="shared" si="7"/>
        <v>-</v>
      </c>
      <c r="BI6" s="35">
        <f t="shared" si="7"/>
        <v>1258.82</v>
      </c>
      <c r="BJ6" s="35">
        <f t="shared" si="7"/>
        <v>1036.31</v>
      </c>
      <c r="BK6" s="35" t="str">
        <f t="shared" si="7"/>
        <v>-</v>
      </c>
      <c r="BL6" s="35" t="str">
        <f t="shared" si="7"/>
        <v>-</v>
      </c>
      <c r="BM6" s="35" t="str">
        <f t="shared" si="7"/>
        <v>-</v>
      </c>
      <c r="BN6" s="35">
        <f t="shared" si="7"/>
        <v>862.99</v>
      </c>
      <c r="BO6" s="35">
        <f t="shared" si="7"/>
        <v>782.91</v>
      </c>
      <c r="BP6" s="34" t="str">
        <f>IF(BP7="","",IF(BP7="-","【-】","【"&amp;SUBSTITUTE(TEXT(BP7,"#,##0.00"),"-","△")&amp;"】"))</f>
        <v>【780.89】</v>
      </c>
      <c r="BQ6" s="35" t="str">
        <f>IF(BQ7="",NA(),BQ7)</f>
        <v>-</v>
      </c>
      <c r="BR6" s="35" t="str">
        <f t="shared" ref="BR6:BZ6" si="8">IF(BR7="",NA(),BR7)</f>
        <v>-</v>
      </c>
      <c r="BS6" s="35" t="str">
        <f t="shared" si="8"/>
        <v>-</v>
      </c>
      <c r="BT6" s="35">
        <f t="shared" si="8"/>
        <v>55.38</v>
      </c>
      <c r="BU6" s="35">
        <f t="shared" si="8"/>
        <v>55.37</v>
      </c>
      <c r="BV6" s="35" t="str">
        <f t="shared" si="8"/>
        <v>-</v>
      </c>
      <c r="BW6" s="35" t="str">
        <f t="shared" si="8"/>
        <v>-</v>
      </c>
      <c r="BX6" s="35" t="str">
        <f t="shared" si="8"/>
        <v>-</v>
      </c>
      <c r="BY6" s="35">
        <f t="shared" si="8"/>
        <v>50.06</v>
      </c>
      <c r="BZ6" s="35">
        <f t="shared" si="8"/>
        <v>49.38</v>
      </c>
      <c r="CA6" s="34" t="str">
        <f>IF(CA7="","",IF(CA7="-","【-】","【"&amp;SUBSTITUTE(TEXT(CA7,"#,##0.00"),"-","△")&amp;"】"))</f>
        <v>【48.58】</v>
      </c>
      <c r="CB6" s="35" t="str">
        <f>IF(CB7="",NA(),CB7)</f>
        <v>-</v>
      </c>
      <c r="CC6" s="35" t="str">
        <f t="shared" ref="CC6:CK6" si="9">IF(CC7="",NA(),CC7)</f>
        <v>-</v>
      </c>
      <c r="CD6" s="35" t="str">
        <f t="shared" si="9"/>
        <v>-</v>
      </c>
      <c r="CE6" s="35">
        <f t="shared" si="9"/>
        <v>261.77999999999997</v>
      </c>
      <c r="CF6" s="35">
        <f t="shared" si="9"/>
        <v>253.09</v>
      </c>
      <c r="CG6" s="35" t="str">
        <f t="shared" si="9"/>
        <v>-</v>
      </c>
      <c r="CH6" s="35" t="str">
        <f t="shared" si="9"/>
        <v>-</v>
      </c>
      <c r="CI6" s="35" t="str">
        <f t="shared" si="9"/>
        <v>-</v>
      </c>
      <c r="CJ6" s="35">
        <f t="shared" si="9"/>
        <v>309.22000000000003</v>
      </c>
      <c r="CK6" s="35">
        <f t="shared" si="9"/>
        <v>316.97000000000003</v>
      </c>
      <c r="CL6" s="34" t="str">
        <f>IF(CL7="","",IF(CL7="-","【-】","【"&amp;SUBSTITUTE(TEXT(CL7,"#,##0.00"),"-","△")&amp;"】"))</f>
        <v>【328.08】</v>
      </c>
      <c r="CM6" s="35" t="str">
        <f>IF(CM7="",NA(),CM7)</f>
        <v>-</v>
      </c>
      <c r="CN6" s="35" t="str">
        <f t="shared" ref="CN6:CV6" si="10">IF(CN7="",NA(),CN7)</f>
        <v>-</v>
      </c>
      <c r="CO6" s="35" t="str">
        <f t="shared" si="10"/>
        <v>-</v>
      </c>
      <c r="CP6" s="35">
        <f t="shared" si="10"/>
        <v>47.06</v>
      </c>
      <c r="CQ6" s="35">
        <f t="shared" si="10"/>
        <v>52.94</v>
      </c>
      <c r="CR6" s="35" t="str">
        <f t="shared" si="10"/>
        <v>-</v>
      </c>
      <c r="CS6" s="35" t="str">
        <f t="shared" si="10"/>
        <v>-</v>
      </c>
      <c r="CT6" s="35" t="str">
        <f t="shared" si="10"/>
        <v>-</v>
      </c>
      <c r="CU6" s="35">
        <f t="shared" si="10"/>
        <v>47.35</v>
      </c>
      <c r="CV6" s="35">
        <f t="shared" si="10"/>
        <v>46.36</v>
      </c>
      <c r="CW6" s="34" t="str">
        <f>IF(CW7="","",IF(CW7="-","【-】","【"&amp;SUBSTITUTE(TEXT(CW7,"#,##0.00"),"-","△")&amp;"】"))</f>
        <v>【46.74】</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81.209999999999994</v>
      </c>
      <c r="DG6" s="35">
        <f t="shared" si="11"/>
        <v>83.08</v>
      </c>
      <c r="DH6" s="34" t="str">
        <f>IF(DH7="","",IF(DH7="-","【-】","【"&amp;SUBSTITUTE(TEXT(DH7,"#,##0.00"),"-","△")&amp;"】"))</f>
        <v>【81.12】</v>
      </c>
      <c r="DI6" s="35" t="str">
        <f>IF(DI7="",NA(),DI7)</f>
        <v>-</v>
      </c>
      <c r="DJ6" s="35" t="str">
        <f t="shared" ref="DJ6:DR6" si="12">IF(DJ7="",NA(),DJ7)</f>
        <v>-</v>
      </c>
      <c r="DK6" s="35" t="str">
        <f t="shared" si="12"/>
        <v>-</v>
      </c>
      <c r="DL6" s="35">
        <f t="shared" si="12"/>
        <v>6.27</v>
      </c>
      <c r="DM6" s="35">
        <f t="shared" si="12"/>
        <v>11.8</v>
      </c>
      <c r="DN6" s="35" t="str">
        <f t="shared" si="12"/>
        <v>-</v>
      </c>
      <c r="DO6" s="35" t="str">
        <f t="shared" si="12"/>
        <v>-</v>
      </c>
      <c r="DP6" s="35" t="str">
        <f t="shared" si="12"/>
        <v>-</v>
      </c>
      <c r="DQ6" s="35">
        <f t="shared" si="12"/>
        <v>39.64</v>
      </c>
      <c r="DR6" s="35">
        <f t="shared" si="12"/>
        <v>33.75</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174076</v>
      </c>
      <c r="D7" s="37">
        <v>46</v>
      </c>
      <c r="E7" s="37">
        <v>18</v>
      </c>
      <c r="F7" s="37">
        <v>1</v>
      </c>
      <c r="G7" s="37">
        <v>0</v>
      </c>
      <c r="H7" s="37" t="s">
        <v>96</v>
      </c>
      <c r="I7" s="37" t="s">
        <v>97</v>
      </c>
      <c r="J7" s="37" t="s">
        <v>98</v>
      </c>
      <c r="K7" s="37" t="s">
        <v>99</v>
      </c>
      <c r="L7" s="37" t="s">
        <v>100</v>
      </c>
      <c r="M7" s="37" t="s">
        <v>101</v>
      </c>
      <c r="N7" s="38" t="s">
        <v>102</v>
      </c>
      <c r="O7" s="38">
        <v>35.69</v>
      </c>
      <c r="P7" s="38">
        <v>1.8</v>
      </c>
      <c r="Q7" s="38">
        <v>100</v>
      </c>
      <c r="R7" s="38">
        <v>2750</v>
      </c>
      <c r="S7" s="38">
        <v>17619</v>
      </c>
      <c r="T7" s="38">
        <v>89.45</v>
      </c>
      <c r="U7" s="38">
        <v>196.97</v>
      </c>
      <c r="V7" s="38">
        <v>315</v>
      </c>
      <c r="W7" s="38">
        <v>0.05</v>
      </c>
      <c r="X7" s="38">
        <v>6300</v>
      </c>
      <c r="Y7" s="38" t="s">
        <v>102</v>
      </c>
      <c r="Z7" s="38" t="s">
        <v>102</v>
      </c>
      <c r="AA7" s="38" t="s">
        <v>102</v>
      </c>
      <c r="AB7" s="38">
        <v>100</v>
      </c>
      <c r="AC7" s="38">
        <v>100</v>
      </c>
      <c r="AD7" s="38" t="s">
        <v>102</v>
      </c>
      <c r="AE7" s="38" t="s">
        <v>102</v>
      </c>
      <c r="AF7" s="38" t="s">
        <v>102</v>
      </c>
      <c r="AG7" s="38">
        <v>89.75</v>
      </c>
      <c r="AH7" s="38">
        <v>96.14</v>
      </c>
      <c r="AI7" s="38">
        <v>97.34</v>
      </c>
      <c r="AJ7" s="38" t="s">
        <v>102</v>
      </c>
      <c r="AK7" s="38" t="s">
        <v>102</v>
      </c>
      <c r="AL7" s="38" t="s">
        <v>102</v>
      </c>
      <c r="AM7" s="38">
        <v>0</v>
      </c>
      <c r="AN7" s="38">
        <v>0</v>
      </c>
      <c r="AO7" s="38" t="s">
        <v>102</v>
      </c>
      <c r="AP7" s="38" t="s">
        <v>102</v>
      </c>
      <c r="AQ7" s="38" t="s">
        <v>102</v>
      </c>
      <c r="AR7" s="38">
        <v>249.76</v>
      </c>
      <c r="AS7" s="38">
        <v>237</v>
      </c>
      <c r="AT7" s="38">
        <v>214.44</v>
      </c>
      <c r="AU7" s="38" t="s">
        <v>102</v>
      </c>
      <c r="AV7" s="38" t="s">
        <v>102</v>
      </c>
      <c r="AW7" s="38" t="s">
        <v>102</v>
      </c>
      <c r="AX7" s="38">
        <v>362.66</v>
      </c>
      <c r="AY7" s="38">
        <v>201.75</v>
      </c>
      <c r="AZ7" s="38" t="s">
        <v>102</v>
      </c>
      <c r="BA7" s="38" t="s">
        <v>102</v>
      </c>
      <c r="BB7" s="38" t="s">
        <v>102</v>
      </c>
      <c r="BC7" s="38">
        <v>256.37</v>
      </c>
      <c r="BD7" s="38">
        <v>135.35</v>
      </c>
      <c r="BE7" s="38">
        <v>140.88999999999999</v>
      </c>
      <c r="BF7" s="38" t="s">
        <v>102</v>
      </c>
      <c r="BG7" s="38" t="s">
        <v>102</v>
      </c>
      <c r="BH7" s="38" t="s">
        <v>102</v>
      </c>
      <c r="BI7" s="38">
        <v>1258.82</v>
      </c>
      <c r="BJ7" s="38">
        <v>1036.31</v>
      </c>
      <c r="BK7" s="38" t="s">
        <v>102</v>
      </c>
      <c r="BL7" s="38" t="s">
        <v>102</v>
      </c>
      <c r="BM7" s="38" t="s">
        <v>102</v>
      </c>
      <c r="BN7" s="38">
        <v>862.99</v>
      </c>
      <c r="BO7" s="38">
        <v>782.91</v>
      </c>
      <c r="BP7" s="38">
        <v>780.89</v>
      </c>
      <c r="BQ7" s="38" t="s">
        <v>102</v>
      </c>
      <c r="BR7" s="38" t="s">
        <v>102</v>
      </c>
      <c r="BS7" s="38" t="s">
        <v>102</v>
      </c>
      <c r="BT7" s="38">
        <v>55.38</v>
      </c>
      <c r="BU7" s="38">
        <v>55.37</v>
      </c>
      <c r="BV7" s="38" t="s">
        <v>102</v>
      </c>
      <c r="BW7" s="38" t="s">
        <v>102</v>
      </c>
      <c r="BX7" s="38" t="s">
        <v>102</v>
      </c>
      <c r="BY7" s="38">
        <v>50.06</v>
      </c>
      <c r="BZ7" s="38">
        <v>49.38</v>
      </c>
      <c r="CA7" s="38">
        <v>48.58</v>
      </c>
      <c r="CB7" s="38" t="s">
        <v>102</v>
      </c>
      <c r="CC7" s="38" t="s">
        <v>102</v>
      </c>
      <c r="CD7" s="38" t="s">
        <v>102</v>
      </c>
      <c r="CE7" s="38">
        <v>261.77999999999997</v>
      </c>
      <c r="CF7" s="38">
        <v>253.09</v>
      </c>
      <c r="CG7" s="38" t="s">
        <v>102</v>
      </c>
      <c r="CH7" s="38" t="s">
        <v>102</v>
      </c>
      <c r="CI7" s="38" t="s">
        <v>102</v>
      </c>
      <c r="CJ7" s="38">
        <v>309.22000000000003</v>
      </c>
      <c r="CK7" s="38">
        <v>316.97000000000003</v>
      </c>
      <c r="CL7" s="38">
        <v>328.08</v>
      </c>
      <c r="CM7" s="38" t="s">
        <v>102</v>
      </c>
      <c r="CN7" s="38" t="s">
        <v>102</v>
      </c>
      <c r="CO7" s="38" t="s">
        <v>102</v>
      </c>
      <c r="CP7" s="38">
        <v>47.06</v>
      </c>
      <c r="CQ7" s="38">
        <v>52.94</v>
      </c>
      <c r="CR7" s="38" t="s">
        <v>102</v>
      </c>
      <c r="CS7" s="38" t="s">
        <v>102</v>
      </c>
      <c r="CT7" s="38" t="s">
        <v>102</v>
      </c>
      <c r="CU7" s="38">
        <v>47.35</v>
      </c>
      <c r="CV7" s="38">
        <v>46.36</v>
      </c>
      <c r="CW7" s="38">
        <v>46.74</v>
      </c>
      <c r="CX7" s="38" t="s">
        <v>102</v>
      </c>
      <c r="CY7" s="38" t="s">
        <v>102</v>
      </c>
      <c r="CZ7" s="38" t="s">
        <v>102</v>
      </c>
      <c r="DA7" s="38">
        <v>100</v>
      </c>
      <c r="DB7" s="38">
        <v>100</v>
      </c>
      <c r="DC7" s="38" t="s">
        <v>102</v>
      </c>
      <c r="DD7" s="38" t="s">
        <v>102</v>
      </c>
      <c r="DE7" s="38" t="s">
        <v>102</v>
      </c>
      <c r="DF7" s="38">
        <v>81.209999999999994</v>
      </c>
      <c r="DG7" s="38">
        <v>83.08</v>
      </c>
      <c r="DH7" s="38">
        <v>81.12</v>
      </c>
      <c r="DI7" s="38" t="s">
        <v>102</v>
      </c>
      <c r="DJ7" s="38" t="s">
        <v>102</v>
      </c>
      <c r="DK7" s="38" t="s">
        <v>102</v>
      </c>
      <c r="DL7" s="38">
        <v>6.27</v>
      </c>
      <c r="DM7" s="38">
        <v>11.8</v>
      </c>
      <c r="DN7" s="38" t="s">
        <v>102</v>
      </c>
      <c r="DO7" s="38" t="s">
        <v>102</v>
      </c>
      <c r="DP7" s="38" t="s">
        <v>102</v>
      </c>
      <c r="DQ7" s="38">
        <v>39.64</v>
      </c>
      <c r="DR7" s="38">
        <v>33.75</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2021-12-03T07:40:55Z</dcterms:created>
  <dcterms:modified xsi:type="dcterms:W3CDTF">2022-01-28T00:28:20Z</dcterms:modified>
  <cp:category/>
</cp:coreProperties>
</file>