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3QwUKOKL3IOlHS3rONszksm7+qUXf3U6tYbxPch/3zCcTTejx5bh+wCsyoUkwQ/acGIe87c/LjrJ1LP6DBX9pw==" workbookSaltValue="fYiuBy709nPNKU2MTRXTa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<sst xmlns="http://schemas.openxmlformats.org/spreadsheetml/2006/main" count="228" uniqueCount="112">
  <si>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</si>
  <si>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</si>
  <si>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</si>
  <si>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</si>
  <si>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</si>
  <si>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</si>
  <si>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</si>
  <si>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</si>
  <si>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</si>
  <si>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</si>
  <si>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</si>
  <si>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</si>
  <si>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</si>
  <si>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</si>
  <si>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</si>
  <si>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</si>
  <si>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</si>
  <si>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</si>
  <si>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</si>
  <si>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</si>
  <si>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</si>
  <si>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</si>
  <si>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</si>
  <si>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</si>
  <si>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</si>
  <si>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</si>
  <si>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</si>
  <si>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</si>
  <si>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</si>
  <si>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</si>
  <si>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</si>
  <si>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</si>
  <si>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</si>
  <si>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</si>
  <si>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</si>
  <si>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</si>
  <si>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</si>
  <si>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</si>
  <si>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</si>
  <si>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</si>
  <si>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</si>
  <si>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</si>
  <si>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</si>
  <si>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</si>
  <si>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</si>
  <si>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</si>
  <si>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</si>
  <si>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</si>
  <si>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</si>
  <si>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</si>
  <si>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</si>
  <si>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</si>
  <si>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</si>
  <si>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</si>
  <si>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</si>
  <si>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</si>
  <si>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</si>
  <si>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</si>
  <si>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</si>
  <si>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</si>
  <si>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</si>
  <si>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</si>
  <si>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</si>
  <si>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</si>
  <si>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</si>
  <si>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</si>
  <si>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</si>
  <si>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</si>
  <si>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</si>
  <si>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</si>
  <si>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</si>
  <si>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</si>
  <si>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</si>
  <si>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</si>
  <si>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</si>
  <si>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</si>
  <si>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</si>
  <si>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</si>
  <si>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</si>
  <si>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</si>
  <si>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</si>
  <si>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</si>
  <si>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</si>
  <si>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</si>
  <si>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</si>
  <si>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</si>
  <si>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</si>
  <si>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</si>
  <si>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</si>
  <si>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</si>
  <si>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</si>
  <si>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</si>
  <si>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</si>
  <si>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</si>
  <si>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穴水町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</si>
  <si>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</si>
  <si>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</si>
  <si>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</si>
  <si>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</si>
  <si>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</si>
  <si>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</si>
  <si>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</si>
  <si>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</si>
  <si>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</si>
  <si>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</si>
  <si>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</si>
  <si>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</si>
  <si>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</si>
  <si>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</si>
  <si>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値を上回っており、施設全体の老朽化が進み、計画的な修繕・更新が課題である。②管路経年化率は、類似団体平均値を下回っており、老朽管路割合が少ない。今後は、中長期の更新需要・財政収支見通しに基づき、アセットマネジメント（資産管理）の継続的な実践が求められる。</t>
    <rPh sb="1" eb="3">
      <t>ユウケイ</t>
    </rPh>
    <rPh sb="3" eb="7">
      <t>コテイシサン</t>
    </rPh>
    <rPh sb="7" eb="9">
      <t>ゲンカ</t>
    </rPh>
    <rPh sb="9" eb="12">
      <t>ショウキャクリツ</t>
    </rPh>
    <rPh sb="14" eb="16">
      <t>ルイジ</t>
    </rPh>
    <rPh sb="16" eb="18">
      <t>ダンタイ</t>
    </rPh>
    <rPh sb="18" eb="21">
      <t>ヘイキンチ</t>
    </rPh>
    <rPh sb="22" eb="24">
      <t>ウワマワ</t>
    </rPh>
    <rPh sb="29" eb="31">
      <t>シセツ</t>
    </rPh>
    <rPh sb="31" eb="33">
      <t>ゼンタイ</t>
    </rPh>
    <rPh sb="34" eb="37">
      <t>ロウキュウカ</t>
    </rPh>
    <rPh sb="38" eb="39">
      <t>スス</t>
    </rPh>
    <rPh sb="41" eb="44">
      <t>ケイカクテキ</t>
    </rPh>
    <rPh sb="45" eb="47">
      <t>シュウゼン</t>
    </rPh>
    <rPh sb="48" eb="50">
      <t>コウシン</t>
    </rPh>
    <rPh sb="51" eb="53">
      <t>カダイ</t>
    </rPh>
    <rPh sb="58" eb="60">
      <t>カンロ</t>
    </rPh>
    <rPh sb="60" eb="62">
      <t>ケイネン</t>
    </rPh>
    <rPh sb="62" eb="63">
      <t>カ</t>
    </rPh>
    <rPh sb="63" eb="64">
      <t>リツ</t>
    </rPh>
    <rPh sb="66" eb="68">
      <t>ルイジ</t>
    </rPh>
    <rPh sb="68" eb="70">
      <t>ダンタイ</t>
    </rPh>
    <rPh sb="70" eb="73">
      <t>ヘイキンチ</t>
    </rPh>
    <rPh sb="74" eb="76">
      <t>シタマワ</t>
    </rPh>
    <rPh sb="81" eb="83">
      <t>ロウキュウ</t>
    </rPh>
    <rPh sb="83" eb="85">
      <t>カンロ</t>
    </rPh>
    <rPh sb="85" eb="87">
      <t>ワリアイ</t>
    </rPh>
    <rPh sb="88" eb="89">
      <t>スク</t>
    </rPh>
    <rPh sb="92" eb="94">
      <t>コンゴ</t>
    </rPh>
    <rPh sb="96" eb="99">
      <t>チュウチョウキ</t>
    </rPh>
    <rPh sb="100" eb="102">
      <t>コウシン</t>
    </rPh>
    <rPh sb="102" eb="104">
      <t>ジュヨウ</t>
    </rPh>
    <rPh sb="105" eb="107">
      <t>ザイセイ</t>
    </rPh>
    <rPh sb="107" eb="109">
      <t>シュウシ</t>
    </rPh>
    <rPh sb="109" eb="111">
      <t>ミトオ</t>
    </rPh>
    <rPh sb="113" eb="114">
      <t>モト</t>
    </rPh>
    <rPh sb="128" eb="130">
      <t>シサン</t>
    </rPh>
    <rPh sb="130" eb="132">
      <t>カンリ</t>
    </rPh>
    <rPh sb="134" eb="137">
      <t>ケイゾクテキ</t>
    </rPh>
    <rPh sb="138" eb="140">
      <t>ジッセン</t>
    </rPh>
    <rPh sb="141" eb="142">
      <t>モト</t>
    </rPh>
    <phoneticPr fontId="1"/>
  </si>
  <si>
    <t>経営状況は、経常収支比率が100％を上回っており良好であるが、今後は管路の更新といった老朽化対策等に伴い、更なる更新需要の増加が見込まれる。また、水需要の減少による給水収益の低下、施設の老朽化に伴う修繕費の増加等計画的な更新が必要である。</t>
    <rPh sb="0" eb="2">
      <t>ケイエイ</t>
    </rPh>
    <rPh sb="2" eb="4">
      <t>ジョウキョウ</t>
    </rPh>
    <rPh sb="6" eb="8">
      <t>ケイジョウ</t>
    </rPh>
    <rPh sb="8" eb="10">
      <t>シュウシ</t>
    </rPh>
    <rPh sb="10" eb="12">
      <t>ヒリツ</t>
    </rPh>
    <rPh sb="18" eb="20">
      <t>ウワマワ</t>
    </rPh>
    <rPh sb="24" eb="26">
      <t>リョウコウ</t>
    </rPh>
    <rPh sb="31" eb="33">
      <t>コンゴ</t>
    </rPh>
    <rPh sb="34" eb="36">
      <t>カンロ</t>
    </rPh>
    <rPh sb="37" eb="39">
      <t>コウシン</t>
    </rPh>
    <rPh sb="43" eb="46">
      <t>ロウキュウカ</t>
    </rPh>
    <rPh sb="46" eb="48">
      <t>タイサク</t>
    </rPh>
    <rPh sb="48" eb="49">
      <t>トウ</t>
    </rPh>
    <rPh sb="50" eb="51">
      <t>トモナ</t>
    </rPh>
    <rPh sb="53" eb="54">
      <t>サラ</t>
    </rPh>
    <rPh sb="56" eb="58">
      <t>コウシン</t>
    </rPh>
    <rPh sb="58" eb="60">
      <t>ジュヨウ</t>
    </rPh>
    <rPh sb="61" eb="63">
      <t>ゾウカ</t>
    </rPh>
    <rPh sb="64" eb="66">
      <t>ミコ</t>
    </rPh>
    <rPh sb="73" eb="74">
      <t>ミズ</t>
    </rPh>
    <rPh sb="74" eb="76">
      <t>ジュヨウ</t>
    </rPh>
    <rPh sb="77" eb="79">
      <t>ゲンショウ</t>
    </rPh>
    <rPh sb="82" eb="84">
      <t>キュウスイ</t>
    </rPh>
    <rPh sb="84" eb="86">
      <t>シュウエキ</t>
    </rPh>
    <rPh sb="87" eb="89">
      <t>テイカ</t>
    </rPh>
    <rPh sb="90" eb="92">
      <t>シセツ</t>
    </rPh>
    <rPh sb="93" eb="96">
      <t>ロウキュウカ</t>
    </rPh>
    <rPh sb="97" eb="98">
      <t>トモナ</t>
    </rPh>
    <rPh sb="99" eb="102">
      <t>シュウゼンヒ</t>
    </rPh>
    <rPh sb="103" eb="105">
      <t>ゾウカ</t>
    </rPh>
    <rPh sb="105" eb="106">
      <t>ナド</t>
    </rPh>
    <rPh sb="106" eb="109">
      <t>ケイカクテキ</t>
    </rPh>
    <rPh sb="110" eb="112">
      <t>コウシン</t>
    </rPh>
    <rPh sb="113" eb="115">
      <t>ヒツヨウ</t>
    </rPh>
    <phoneticPr fontId="1"/>
  </si>
  <si>
    <t>①経常収支比率は、黒字を示す100％以上を維持しており、また、類似団体平均値を上回っています。　　　　　　　　　　　　　　　　　　　　　　　　②累積欠損金は発生していません。　　　　　　　　③流動比率は、100％を超えており、類似団体平均値とほぼ同じで、短期的な資金繰りには問題ないものと考えます。しかし、管渠など更新需要の増加が見込まれることから長期的な経営状況を考慮し、　　　　　　　　　　　　　　　　　　　　　企業債残高対給水収益比率が増加しすぎないように留意しながら、計画的に進める必要があります。⑤料金回収率は、類似団体平均値を上回っているが、更に経費削減に努める必要がある。　　　　　⑥給水原価は、引き続き類似団体平均値を上回っており、維持管理費の削減に努める必要がある。　　⑦施設の効率性を表す施設利用率は、類似団体平均値を下回っており効率性が悪く、ダウンサイジングでの更新を行う必要がある。　　　　　　　　　　　⑧有収率は、類似団体平均値を大きく上回っており、配管状況は良好である。</t>
    <rPh sb="1" eb="3">
      <t>ケイジョウ</t>
    </rPh>
    <rPh sb="3" eb="5">
      <t>シュウシ</t>
    </rPh>
    <rPh sb="5" eb="7">
      <t>ヒリツ</t>
    </rPh>
    <rPh sb="9" eb="11">
      <t>クロジ</t>
    </rPh>
    <rPh sb="12" eb="13">
      <t>シメ</t>
    </rPh>
    <rPh sb="18" eb="20">
      <t>イジョウ</t>
    </rPh>
    <rPh sb="21" eb="23">
      <t>イジ</t>
    </rPh>
    <rPh sb="31" eb="33">
      <t>ルイジ</t>
    </rPh>
    <rPh sb="33" eb="35">
      <t>ダンタイ</t>
    </rPh>
    <rPh sb="35" eb="38">
      <t>ヘイキンチ</t>
    </rPh>
    <rPh sb="39" eb="41">
      <t>ウワマワ</t>
    </rPh>
    <rPh sb="72" eb="74">
      <t>ルイセキ</t>
    </rPh>
    <rPh sb="74" eb="77">
      <t>ケッソンキン</t>
    </rPh>
    <rPh sb="78" eb="80">
      <t>ハッセイ</t>
    </rPh>
    <rPh sb="96" eb="98">
      <t>リュウドウ</t>
    </rPh>
    <rPh sb="98" eb="100">
      <t>ヒリツ</t>
    </rPh>
    <rPh sb="107" eb="108">
      <t>コ</t>
    </rPh>
    <rPh sb="113" eb="115">
      <t>ルイジ</t>
    </rPh>
    <rPh sb="115" eb="117">
      <t>ダンタイ</t>
    </rPh>
    <rPh sb="117" eb="120">
      <t>ヘイキンチ</t>
    </rPh>
    <rPh sb="123" eb="124">
      <t>オナ</t>
    </rPh>
    <rPh sb="127" eb="130">
      <t>タンキテキ</t>
    </rPh>
    <rPh sb="131" eb="133">
      <t>シキン</t>
    </rPh>
    <rPh sb="133" eb="134">
      <t>ク</t>
    </rPh>
    <rPh sb="137" eb="139">
      <t>モンダイ</t>
    </rPh>
    <rPh sb="144" eb="145">
      <t>カンガ</t>
    </rPh>
    <rPh sb="153" eb="155">
      <t>カンキョ</t>
    </rPh>
    <rPh sb="157" eb="159">
      <t>コウシン</t>
    </rPh>
    <rPh sb="159" eb="161">
      <t>ジュヨウ</t>
    </rPh>
    <rPh sb="162" eb="164">
      <t>ゾウカ</t>
    </rPh>
    <rPh sb="165" eb="167">
      <t>ミコ</t>
    </rPh>
    <rPh sb="174" eb="177">
      <t>チョウキテキ</t>
    </rPh>
    <rPh sb="178" eb="180">
      <t>ケイエイ</t>
    </rPh>
    <rPh sb="180" eb="182">
      <t>ジョウキョウ</t>
    </rPh>
    <rPh sb="183" eb="185">
      <t>コウリョ</t>
    </rPh>
    <rPh sb="208" eb="211">
      <t>キギョウサイ</t>
    </rPh>
    <rPh sb="211" eb="213">
      <t>ザンダカ</t>
    </rPh>
    <rPh sb="213" eb="214">
      <t>タイ</t>
    </rPh>
    <rPh sb="214" eb="216">
      <t>キュウスイ</t>
    </rPh>
    <rPh sb="216" eb="218">
      <t>シュウエキ</t>
    </rPh>
    <rPh sb="218" eb="220">
      <t>ヒリツ</t>
    </rPh>
    <rPh sb="221" eb="223">
      <t>ゾウカ</t>
    </rPh>
    <rPh sb="231" eb="233">
      <t>リュウイ</t>
    </rPh>
    <rPh sb="238" eb="241">
      <t>ケイカクテキ</t>
    </rPh>
    <rPh sb="242" eb="243">
      <t>スス</t>
    </rPh>
    <rPh sb="245" eb="247">
      <t>ヒツヨウ</t>
    </rPh>
    <rPh sb="254" eb="256">
      <t>リョウキン</t>
    </rPh>
    <rPh sb="256" eb="259">
      <t>カイシュウリツ</t>
    </rPh>
    <rPh sb="261" eb="263">
      <t>ルイジ</t>
    </rPh>
    <rPh sb="263" eb="265">
      <t>ダンタイ</t>
    </rPh>
    <rPh sb="265" eb="268">
      <t>ヘイキンチ</t>
    </rPh>
    <rPh sb="269" eb="271">
      <t>ウワマワ</t>
    </rPh>
    <rPh sb="277" eb="278">
      <t>サラ</t>
    </rPh>
    <rPh sb="279" eb="281">
      <t>ケイヒ</t>
    </rPh>
    <rPh sb="281" eb="283">
      <t>サクゲン</t>
    </rPh>
    <rPh sb="284" eb="285">
      <t>ツト</t>
    </rPh>
    <rPh sb="287" eb="289">
      <t>ヒツヨウ</t>
    </rPh>
    <rPh sb="299" eb="303">
      <t>キュウスイゲンカ</t>
    </rPh>
    <rPh sb="305" eb="306">
      <t>ヒ</t>
    </rPh>
    <rPh sb="307" eb="308">
      <t>ツヅ</t>
    </rPh>
    <rPh sb="309" eb="311">
      <t>ルイジ</t>
    </rPh>
    <rPh sb="311" eb="313">
      <t>ダンタイ</t>
    </rPh>
    <rPh sb="313" eb="316">
      <t>ヘイキンチ</t>
    </rPh>
    <rPh sb="317" eb="319">
      <t>ウワマワ</t>
    </rPh>
    <rPh sb="324" eb="326">
      <t>イジ</t>
    </rPh>
    <rPh sb="326" eb="329">
      <t>カンリヒ</t>
    </rPh>
    <rPh sb="330" eb="332">
      <t>サクゲン</t>
    </rPh>
    <rPh sb="333" eb="334">
      <t>ツト</t>
    </rPh>
    <rPh sb="336" eb="338">
      <t>ヒツヨウ</t>
    </rPh>
    <rPh sb="345" eb="347">
      <t>シセツ</t>
    </rPh>
    <rPh sb="348" eb="351">
      <t>コウリツセイ</t>
    </rPh>
    <rPh sb="352" eb="353">
      <t>アラワ</t>
    </rPh>
    <rPh sb="354" eb="356">
      <t>シセツ</t>
    </rPh>
    <rPh sb="356" eb="359">
      <t>リヨウリツ</t>
    </rPh>
    <rPh sb="361" eb="363">
      <t>ルイジ</t>
    </rPh>
    <rPh sb="363" eb="365">
      <t>ダンタイ</t>
    </rPh>
    <rPh sb="365" eb="368">
      <t>ヘイキンチ</t>
    </rPh>
    <rPh sb="369" eb="371">
      <t>シタマワ</t>
    </rPh>
    <rPh sb="375" eb="378">
      <t>コウリツセイ</t>
    </rPh>
    <rPh sb="379" eb="380">
      <t>ワル</t>
    </rPh>
    <rPh sb="392" eb="394">
      <t>コウシン</t>
    </rPh>
    <rPh sb="395" eb="396">
      <t>オコナ</t>
    </rPh>
    <rPh sb="397" eb="399">
      <t>ヒツヨウ</t>
    </rPh>
    <rPh sb="415" eb="416">
      <t>ユウ</t>
    </rPh>
    <rPh sb="416" eb="417">
      <t>シュウ</t>
    </rPh>
    <rPh sb="417" eb="418">
      <t>リツ</t>
    </rPh>
    <rPh sb="420" eb="422">
      <t>ルイジ</t>
    </rPh>
    <rPh sb="422" eb="424">
      <t>ダンタイ</t>
    </rPh>
    <rPh sb="424" eb="427">
      <t>ヘイキンチ</t>
    </rPh>
    <rPh sb="428" eb="429">
      <t>オオ</t>
    </rPh>
    <rPh sb="431" eb="433">
      <t>ウワマワ</t>
    </rPh>
    <rPh sb="438" eb="440">
      <t>ハイカン</t>
    </rPh>
    <rPh sb="440" eb="442">
      <t>ジョウキョウ</t>
    </rPh>
    <rPh sb="443" eb="445">
      <t>リョウコウ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</si>
</sst>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42-4430-B7A2-90B232F17B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242-4430-B7A2-90B232F17B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39.74</c:v>
                </c:pt>
                <c:pt idx="1">
                  <c:v>40.409999999999997</c:v>
                </c:pt>
                <c:pt idx="2">
                  <c:v>39.659999999999997</c:v>
                </c:pt>
                <c:pt idx="3">
                  <c:v>37.67</c:v>
                </c:pt>
                <c:pt idx="4">
                  <c:v>37.01</c:v>
                </c:pt>
              </c:numCache>
            </c:numRef>
          </c:val>
          <c:extLst>
            <c:ext xmlns:c16="http://schemas.microsoft.com/office/drawing/2014/chart" uri="{C3380CC4-5D6E-409C-BE32-E72D297353CC}">
              <c16:uniqueId val="{00000000-BEA2-4A9B-AE4A-F927DBC8FB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BEA2-4A9B-AE4A-F927DBC8FB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93.03</c:v>
                </c:pt>
                <c:pt idx="1">
                  <c:v>90.01</c:v>
                </c:pt>
                <c:pt idx="2">
                  <c:v>92.29</c:v>
                </c:pt>
                <c:pt idx="3">
                  <c:v>92.7</c:v>
                </c:pt>
                <c:pt idx="4">
                  <c:v>93.22</c:v>
                </c:pt>
              </c:numCache>
            </c:numRef>
          </c:val>
          <c:extLst>
            <c:ext xmlns:c16="http://schemas.microsoft.com/office/drawing/2014/chart" uri="{C3380CC4-5D6E-409C-BE32-E72D297353CC}">
              <c16:uniqueId val="{00000000-6017-47E1-995D-707E410BCA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017-47E1-995D-707E410BCA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115.26</c:v>
                </c:pt>
                <c:pt idx="1">
                  <c:v>116.14</c:v>
                </c:pt>
                <c:pt idx="2">
                  <c:v>126.93</c:v>
                </c:pt>
                <c:pt idx="3">
                  <c:v>124.87</c:v>
                </c:pt>
                <c:pt idx="4">
                  <c:v>110.49</c:v>
                </c:pt>
              </c:numCache>
            </c:numRef>
          </c:val>
          <c:extLst>
            <c:ext xmlns:c16="http://schemas.microsoft.com/office/drawing/2014/chart" uri="{C3380CC4-5D6E-409C-BE32-E72D297353CC}">
              <c16:uniqueId val="{00000000-FD0F-456E-9FBC-AAAD3B3792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D0F-456E-9FBC-AAAD3B3792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58.04</c:v>
                </c:pt>
                <c:pt idx="1">
                  <c:v>59.89</c:v>
                </c:pt>
                <c:pt idx="2">
                  <c:v>59.6</c:v>
                </c:pt>
                <c:pt idx="3">
                  <c:v>59.13</c:v>
                </c:pt>
                <c:pt idx="4">
                  <c:v>60.18</c:v>
                </c:pt>
              </c:numCache>
            </c:numRef>
          </c:val>
          <c:extLst>
            <c:ext xmlns:c16="http://schemas.microsoft.com/office/drawing/2014/chart" uri="{C3380CC4-5D6E-409C-BE32-E72D297353CC}">
              <c16:uniqueId val="{00000000-101D-4843-9F3E-F605F175E3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101D-4843-9F3E-F605F175E3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6.18</c:v>
                </c:pt>
                <c:pt idx="1">
                  <c:v>6.18</c:v>
                </c:pt>
                <c:pt idx="2">
                  <c:v>6.24</c:v>
                </c:pt>
                <c:pt idx="3">
                  <c:v>6.02</c:v>
                </c:pt>
                <c:pt idx="4">
                  <c:v>6.02</c:v>
                </c:pt>
              </c:numCache>
            </c:numRef>
          </c:val>
          <c:extLst>
            <c:ext xmlns:c16="http://schemas.microsoft.com/office/drawing/2014/chart" uri="{C3380CC4-5D6E-409C-BE32-E72D297353CC}">
              <c16:uniqueId val="{00000000-2754-43DD-8A3C-82F38435DF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2754-43DD-8A3C-82F38435DF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2-4D90-BA68-42E1D12BA6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5822-4D90-BA68-42E1D12BA6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254.77</c:v>
                </c:pt>
                <c:pt idx="1">
                  <c:v>281.99</c:v>
                </c:pt>
                <c:pt idx="2">
                  <c:v>313.76</c:v>
                </c:pt>
                <c:pt idx="3">
                  <c:v>292.19</c:v>
                </c:pt>
                <c:pt idx="4">
                  <c:v>324.8</c:v>
                </c:pt>
              </c:numCache>
            </c:numRef>
          </c:val>
          <c:extLst>
            <c:ext xmlns:c16="http://schemas.microsoft.com/office/drawing/2014/chart" uri="{C3380CC4-5D6E-409C-BE32-E72D297353CC}">
              <c16:uniqueId val="{00000000-B909-458A-A7A3-4EEC9893BB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B909-458A-A7A3-4EEC9893BB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562.21</c:v>
                </c:pt>
                <c:pt idx="1">
                  <c:v>526.48</c:v>
                </c:pt>
                <c:pt idx="2">
                  <c:v>494.32</c:v>
                </c:pt>
                <c:pt idx="3">
                  <c:v>494.16</c:v>
                </c:pt>
                <c:pt idx="4">
                  <c:v>473.92</c:v>
                </c:pt>
              </c:numCache>
            </c:numRef>
          </c:val>
          <c:extLst>
            <c:ext xmlns:c16="http://schemas.microsoft.com/office/drawing/2014/chart" uri="{C3380CC4-5D6E-409C-BE32-E72D297353CC}">
              <c16:uniqueId val="{00000000-2063-4ED1-9DC0-C48E125FC7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063-4ED1-9DC0-C48E125FC7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97.78</c:v>
                </c:pt>
                <c:pt idx="1">
                  <c:v>97.9</c:v>
                </c:pt>
                <c:pt idx="2">
                  <c:v>105.41</c:v>
                </c:pt>
                <c:pt idx="3">
                  <c:v>102.26</c:v>
                </c:pt>
                <c:pt idx="4">
                  <c:v>104.32</c:v>
                </c:pt>
              </c:numCache>
            </c:numRef>
          </c:val>
          <c:extLst>
            <c:ext xmlns:c16="http://schemas.microsoft.com/office/drawing/2014/chart" uri="{C3380CC4-5D6E-409C-BE32-E72D297353CC}">
              <c16:uniqueId val="{00000000-AB34-45EA-BAAA-C1216BC59C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AB34-45EA-BAAA-C1216BC59C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269.56</c:v>
                </c:pt>
                <c:pt idx="1">
                  <c:v>270.55</c:v>
                </c:pt>
                <c:pt idx="2">
                  <c:v>251.82</c:v>
                </c:pt>
                <c:pt idx="3">
                  <c:v>263.06</c:v>
                </c:pt>
                <c:pt idx="4">
                  <c:v>256.26</c:v>
                </c:pt>
              </c:numCache>
            </c:numRef>
          </c:val>
          <c:extLst>
            <c:ext xmlns:c16="http://schemas.microsoft.com/office/drawing/2014/chart" uri="{C3380CC4-5D6E-409C-BE32-E72D297353CC}">
              <c16:uniqueId val="{00000000-8E44-48B1-BE07-CD0EF933C7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E44-48B1-BE07-CD0EF933C7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workbookViewId="0">
      <selection activeCell="A2"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穴水町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3</v>
      </c>
      <c r="C7" s="48"/>
      <c r="D7" s="48"/>
      <c r="E7" s="48"/>
      <c r="F7" s="48"/>
      <c r="G7" s="48"/>
      <c r="H7" s="48"/>
      <c r="I7" s="47" t="s">
        <v>12</v>
      </c>
      <c r="J7" s="48"/>
      <c r="K7" s="48"/>
      <c r="L7" s="48"/>
      <c r="M7" s="48"/>
      <c r="N7" s="48"/>
      <c r="O7" s="49"/>
      <c r="P7" s="50" t="s">
        <v>4</v>
      </c>
      <c r="Q7" s="50"/>
      <c r="R7" s="50"/>
      <c r="S7" s="50"/>
      <c r="T7" s="50"/>
      <c r="U7" s="50"/>
      <c r="V7" s="50"/>
      <c r="W7" s="50" t="s">
        <v>14</v>
      </c>
      <c r="X7" s="50"/>
      <c r="Y7" s="50"/>
      <c r="Z7" s="50"/>
      <c r="AA7" s="50"/>
      <c r="AB7" s="50"/>
      <c r="AC7" s="50"/>
      <c r="AD7" s="50" t="s">
        <v>7</v>
      </c>
      <c r="AE7" s="50"/>
      <c r="AF7" s="50"/>
      <c r="AG7" s="50"/>
      <c r="AH7" s="50"/>
      <c r="AI7" s="50"/>
      <c r="AJ7" s="50"/>
      <c r="AK7" s="7"/>
      <c r="AL7" s="50" t="s">
        <v>15</v>
      </c>
      <c r="AM7" s="50"/>
      <c r="AN7" s="50"/>
      <c r="AO7" s="50"/>
      <c r="AP7" s="50"/>
      <c r="AQ7" s="50"/>
      <c r="AR7" s="50"/>
      <c r="AS7" s="50"/>
      <c r="AT7" s="47" t="s">
        <v>8</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5">
        <f>データ!$R$6</f>
        <v>7885</v>
      </c>
      <c r="AM8" s="55"/>
      <c r="AN8" s="55"/>
      <c r="AO8" s="55"/>
      <c r="AP8" s="55"/>
      <c r="AQ8" s="55"/>
      <c r="AR8" s="55"/>
      <c r="AS8" s="55"/>
      <c r="AT8" s="56">
        <f>データ!$S$6</f>
        <v>183.21</v>
      </c>
      <c r="AU8" s="57"/>
      <c r="AV8" s="57"/>
      <c r="AW8" s="57"/>
      <c r="AX8" s="57"/>
      <c r="AY8" s="57"/>
      <c r="AZ8" s="57"/>
      <c r="BA8" s="57"/>
      <c r="BB8" s="58">
        <f>データ!$T$6</f>
        <v>43.04</v>
      </c>
      <c r="BC8" s="58"/>
      <c r="BD8" s="58"/>
      <c r="BE8" s="58"/>
      <c r="BF8" s="58"/>
      <c r="BG8" s="58"/>
      <c r="BH8" s="58"/>
      <c r="BI8" s="58"/>
      <c r="BJ8" s="3"/>
      <c r="BK8" s="3"/>
      <c r="BL8" s="59" t="s">
        <v>13</v>
      </c>
      <c r="BM8" s="60"/>
      <c r="BN8" s="18" t="s">
        <v>21</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24</v>
      </c>
      <c r="J9" s="48"/>
      <c r="K9" s="48"/>
      <c r="L9" s="48"/>
      <c r="M9" s="48"/>
      <c r="N9" s="48"/>
      <c r="O9" s="49"/>
      <c r="P9" s="50" t="s">
        <v>25</v>
      </c>
      <c r="Q9" s="50"/>
      <c r="R9" s="50"/>
      <c r="S9" s="50"/>
      <c r="T9" s="50"/>
      <c r="U9" s="50"/>
      <c r="V9" s="50"/>
      <c r="W9" s="50" t="s">
        <v>23</v>
      </c>
      <c r="X9" s="50"/>
      <c r="Y9" s="50"/>
      <c r="Z9" s="50"/>
      <c r="AA9" s="50"/>
      <c r="AB9" s="50"/>
      <c r="AC9" s="50"/>
      <c r="AD9" s="2"/>
      <c r="AE9" s="2"/>
      <c r="AF9" s="2"/>
      <c r="AG9" s="2"/>
      <c r="AH9" s="7"/>
      <c r="AI9" s="7"/>
      <c r="AJ9" s="7"/>
      <c r="AK9" s="7"/>
      <c r="AL9" s="50" t="s">
        <v>28</v>
      </c>
      <c r="AM9" s="50"/>
      <c r="AN9" s="50"/>
      <c r="AO9" s="50"/>
      <c r="AP9" s="50"/>
      <c r="AQ9" s="50"/>
      <c r="AR9" s="50"/>
      <c r="AS9" s="50"/>
      <c r="AT9" s="47" t="s">
        <v>30</v>
      </c>
      <c r="AU9" s="48"/>
      <c r="AV9" s="48"/>
      <c r="AW9" s="48"/>
      <c r="AX9" s="48"/>
      <c r="AY9" s="48"/>
      <c r="AZ9" s="48"/>
      <c r="BA9" s="48"/>
      <c r="BB9" s="50" t="s">
        <v>17</v>
      </c>
      <c r="BC9" s="50"/>
      <c r="BD9" s="50"/>
      <c r="BE9" s="50"/>
      <c r="BF9" s="50"/>
      <c r="BG9" s="50"/>
      <c r="BH9" s="50"/>
      <c r="BI9" s="50"/>
      <c r="BJ9" s="3"/>
      <c r="BK9" s="3"/>
      <c r="BL9" s="61" t="s">
        <v>32</v>
      </c>
      <c r="BM9" s="62"/>
      <c r="BN9" s="19" t="s">
        <v>33</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75.02</v>
      </c>
      <c r="J10" s="57"/>
      <c r="K10" s="57"/>
      <c r="L10" s="57"/>
      <c r="M10" s="57"/>
      <c r="N10" s="57"/>
      <c r="O10" s="63"/>
      <c r="P10" s="58">
        <f>データ!$P$6</f>
        <v>82.38</v>
      </c>
      <c r="Q10" s="58"/>
      <c r="R10" s="58"/>
      <c r="S10" s="58"/>
      <c r="T10" s="58"/>
      <c r="U10" s="58"/>
      <c r="V10" s="58"/>
      <c r="W10" s="55">
        <f>データ!$Q$6</f>
        <v>5126</v>
      </c>
      <c r="X10" s="55"/>
      <c r="Y10" s="55"/>
      <c r="Z10" s="55"/>
      <c r="AA10" s="55"/>
      <c r="AB10" s="55"/>
      <c r="AC10" s="55"/>
      <c r="AD10" s="2"/>
      <c r="AE10" s="2"/>
      <c r="AF10" s="2"/>
      <c r="AG10" s="2"/>
      <c r="AH10" s="7"/>
      <c r="AI10" s="7"/>
      <c r="AJ10" s="7"/>
      <c r="AK10" s="7"/>
      <c r="AL10" s="55">
        <f>データ!$U$6</f>
        <v>6455</v>
      </c>
      <c r="AM10" s="55"/>
      <c r="AN10" s="55"/>
      <c r="AO10" s="55"/>
      <c r="AP10" s="55"/>
      <c r="AQ10" s="55"/>
      <c r="AR10" s="55"/>
      <c r="AS10" s="55"/>
      <c r="AT10" s="56">
        <f>データ!$V$6</f>
        <v>44.8</v>
      </c>
      <c r="AU10" s="57"/>
      <c r="AV10" s="57"/>
      <c r="AW10" s="57"/>
      <c r="AX10" s="57"/>
      <c r="AY10" s="57"/>
      <c r="AZ10" s="57"/>
      <c r="BA10" s="57"/>
      <c r="BB10" s="58">
        <f>データ!$W$6</f>
        <v>144.08000000000001</v>
      </c>
      <c r="BC10" s="58"/>
      <c r="BD10" s="58"/>
      <c r="BE10" s="58"/>
      <c r="BF10" s="58"/>
      <c r="BG10" s="58"/>
      <c r="BH10" s="58"/>
      <c r="BI10" s="58"/>
      <c r="BJ10" s="2"/>
      <c r="BK10" s="2"/>
      <c r="BL10" s="64" t="s">
        <v>35</v>
      </c>
      <c r="BM10" s="65"/>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38</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39</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41</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42</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9</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10</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44</v>
      </c>
      <c r="C84" s="6"/>
      <c r="D84" s="6"/>
      <c r="E84" s="6" t="s">
        <v>1</v>
      </c>
      <c r="F84" s="6" t="s">
        <v>45</v>
      </c>
      <c r="G84" s="6" t="s">
        <v>47</v>
      </c>
      <c r="H84" s="6" t="s">
        <v>43</v>
      </c>
      <c r="I84" s="6" t="s">
        <v>11</v>
      </c>
      <c r="J84" s="6" t="s">
        <v>27</v>
      </c>
      <c r="K84" s="6" t="s">
        <v>48</v>
      </c>
      <c r="L84" s="6" t="s">
        <v>49</v>
      </c>
      <c r="M84" s="6" t="s">
        <v>34</v>
      </c>
      <c r="N84" s="6" t="s">
        <v>51</v>
      </c>
      <c r="O84" s="6" t="s">
        <v>53</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IoErI6nOPnNFGOO1Jaef8O2P/qvk/f/Npf3NCrYsBhT1Tpr0aTlBle7tm4F+dCBUtDIAimAGlbqO8g6Z1Muh/w==" saltValue="RS2CdqWhqidxYoQGR2RSh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57</v>
      </c>
      <c r="D3" s="31" t="s">
        <v>58</v>
      </c>
      <c r="E3" s="31" t="s">
        <v>6</v>
      </c>
      <c r="F3" s="31" t="s">
        <v>5</v>
      </c>
      <c r="G3" s="31" t="s">
        <v>26</v>
      </c>
      <c r="H3" s="89" t="s">
        <v>31</v>
      </c>
      <c r="I3" s="90"/>
      <c r="J3" s="90"/>
      <c r="K3" s="90"/>
      <c r="L3" s="90"/>
      <c r="M3" s="90"/>
      <c r="N3" s="90"/>
      <c r="O3" s="90"/>
      <c r="P3" s="90"/>
      <c r="Q3" s="90"/>
      <c r="R3" s="90"/>
      <c r="S3" s="90"/>
      <c r="T3" s="90"/>
      <c r="U3" s="90"/>
      <c r="V3" s="90"/>
      <c r="W3" s="91"/>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59</v>
      </c>
      <c r="B4" s="32"/>
      <c r="C4" s="32"/>
      <c r="D4" s="32"/>
      <c r="E4" s="32"/>
      <c r="F4" s="32"/>
      <c r="G4" s="32"/>
      <c r="H4" s="92"/>
      <c r="I4" s="93"/>
      <c r="J4" s="93"/>
      <c r="K4" s="93"/>
      <c r="L4" s="93"/>
      <c r="M4" s="93"/>
      <c r="N4" s="93"/>
      <c r="O4" s="93"/>
      <c r="P4" s="93"/>
      <c r="Q4" s="93"/>
      <c r="R4" s="93"/>
      <c r="S4" s="93"/>
      <c r="T4" s="93"/>
      <c r="U4" s="93"/>
      <c r="V4" s="93"/>
      <c r="W4" s="94"/>
      <c r="X4" s="88" t="s">
        <v>52</v>
      </c>
      <c r="Y4" s="88"/>
      <c r="Z4" s="88"/>
      <c r="AA4" s="88"/>
      <c r="AB4" s="88"/>
      <c r="AC4" s="88"/>
      <c r="AD4" s="88"/>
      <c r="AE4" s="88"/>
      <c r="AF4" s="88"/>
      <c r="AG4" s="88"/>
      <c r="AH4" s="88"/>
      <c r="AI4" s="88" t="s">
        <v>0</v>
      </c>
      <c r="AJ4" s="88"/>
      <c r="AK4" s="88"/>
      <c r="AL4" s="88"/>
      <c r="AM4" s="88"/>
      <c r="AN4" s="88"/>
      <c r="AO4" s="88"/>
      <c r="AP4" s="88"/>
      <c r="AQ4" s="88"/>
      <c r="AR4" s="88"/>
      <c r="AS4" s="88"/>
      <c r="AT4" s="88" t="s">
        <v>40</v>
      </c>
      <c r="AU4" s="88"/>
      <c r="AV4" s="88"/>
      <c r="AW4" s="88"/>
      <c r="AX4" s="88"/>
      <c r="AY4" s="88"/>
      <c r="AZ4" s="88"/>
      <c r="BA4" s="88"/>
      <c r="BB4" s="88"/>
      <c r="BC4" s="88"/>
      <c r="BD4" s="88"/>
      <c r="BE4" s="88" t="s">
        <v>60</v>
      </c>
      <c r="BF4" s="88"/>
      <c r="BG4" s="88"/>
      <c r="BH4" s="88"/>
      <c r="BI4" s="88"/>
      <c r="BJ4" s="88"/>
      <c r="BK4" s="88"/>
      <c r="BL4" s="88"/>
      <c r="BM4" s="88"/>
      <c r="BN4" s="88"/>
      <c r="BO4" s="88"/>
      <c r="BP4" s="88" t="s">
        <v>36</v>
      </c>
      <c r="BQ4" s="88"/>
      <c r="BR4" s="88"/>
      <c r="BS4" s="88"/>
      <c r="BT4" s="88"/>
      <c r="BU4" s="88"/>
      <c r="BV4" s="88"/>
      <c r="BW4" s="88"/>
      <c r="BX4" s="88"/>
      <c r="BY4" s="88"/>
      <c r="BZ4" s="88"/>
      <c r="CA4" s="88" t="s">
        <v>62</v>
      </c>
      <c r="CB4" s="88"/>
      <c r="CC4" s="88"/>
      <c r="CD4" s="88"/>
      <c r="CE4" s="88"/>
      <c r="CF4" s="88"/>
      <c r="CG4" s="88"/>
      <c r="CH4" s="88"/>
      <c r="CI4" s="88"/>
      <c r="CJ4" s="88"/>
      <c r="CK4" s="88"/>
      <c r="CL4" s="88" t="s">
        <v>63</v>
      </c>
      <c r="CM4" s="88"/>
      <c r="CN4" s="88"/>
      <c r="CO4" s="88"/>
      <c r="CP4" s="88"/>
      <c r="CQ4" s="88"/>
      <c r="CR4" s="88"/>
      <c r="CS4" s="88"/>
      <c r="CT4" s="88"/>
      <c r="CU4" s="88"/>
      <c r="CV4" s="88"/>
      <c r="CW4" s="88" t="s">
        <v>65</v>
      </c>
      <c r="CX4" s="88"/>
      <c r="CY4" s="88"/>
      <c r="CZ4" s="88"/>
      <c r="DA4" s="88"/>
      <c r="DB4" s="88"/>
      <c r="DC4" s="88"/>
      <c r="DD4" s="88"/>
      <c r="DE4" s="88"/>
      <c r="DF4" s="88"/>
      <c r="DG4" s="88"/>
      <c r="DH4" s="88" t="s">
        <v>66</v>
      </c>
      <c r="DI4" s="88"/>
      <c r="DJ4" s="88"/>
      <c r="DK4" s="88"/>
      <c r="DL4" s="88"/>
      <c r="DM4" s="88"/>
      <c r="DN4" s="88"/>
      <c r="DO4" s="88"/>
      <c r="DP4" s="88"/>
      <c r="DQ4" s="88"/>
      <c r="DR4" s="88"/>
      <c r="DS4" s="88" t="s">
        <v>61</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15">
      <c r="A5" s="29" t="s">
        <v>29</v>
      </c>
      <c r="B5" s="33"/>
      <c r="C5" s="33"/>
      <c r="D5" s="33"/>
      <c r="E5" s="33"/>
      <c r="F5" s="33"/>
      <c r="G5" s="33"/>
      <c r="H5" s="39" t="s">
        <v>56</v>
      </c>
      <c r="I5" s="39" t="s">
        <v>68</v>
      </c>
      <c r="J5" s="39" t="s">
        <v>69</v>
      </c>
      <c r="K5" s="39" t="s">
        <v>70</v>
      </c>
      <c r="L5" s="39" t="s">
        <v>71</v>
      </c>
      <c r="M5" s="39" t="s">
        <v>7</v>
      </c>
      <c r="N5" s="39" t="s">
        <v>72</v>
      </c>
      <c r="O5" s="39" t="s">
        <v>73</v>
      </c>
      <c r="P5" s="39" t="s">
        <v>74</v>
      </c>
      <c r="Q5" s="39" t="s">
        <v>75</v>
      </c>
      <c r="R5" s="39" t="s">
        <v>76</v>
      </c>
      <c r="S5" s="39" t="s">
        <v>77</v>
      </c>
      <c r="T5" s="39" t="s">
        <v>64</v>
      </c>
      <c r="U5" s="39" t="s">
        <v>79</v>
      </c>
      <c r="V5" s="39" t="s">
        <v>80</v>
      </c>
      <c r="W5" s="39" t="s">
        <v>81</v>
      </c>
      <c r="X5" s="39" t="s">
        <v>82</v>
      </c>
      <c r="Y5" s="39" t="s">
        <v>83</v>
      </c>
      <c r="Z5" s="39" t="s">
        <v>84</v>
      </c>
      <c r="AA5" s="39" t="s">
        <v>85</v>
      </c>
      <c r="AB5" s="39" t="s">
        <v>86</v>
      </c>
      <c r="AC5" s="39" t="s">
        <v>87</v>
      </c>
      <c r="AD5" s="39" t="s">
        <v>89</v>
      </c>
      <c r="AE5" s="39" t="s">
        <v>90</v>
      </c>
      <c r="AF5" s="39" t="s">
        <v>91</v>
      </c>
      <c r="AG5" s="39" t="s">
        <v>92</v>
      </c>
      <c r="AH5" s="39" t="s">
        <v>44</v>
      </c>
      <c r="AI5" s="39" t="s">
        <v>82</v>
      </c>
      <c r="AJ5" s="39" t="s">
        <v>83</v>
      </c>
      <c r="AK5" s="39" t="s">
        <v>84</v>
      </c>
      <c r="AL5" s="39" t="s">
        <v>85</v>
      </c>
      <c r="AM5" s="39" t="s">
        <v>86</v>
      </c>
      <c r="AN5" s="39" t="s">
        <v>87</v>
      </c>
      <c r="AO5" s="39" t="s">
        <v>89</v>
      </c>
      <c r="AP5" s="39" t="s">
        <v>90</v>
      </c>
      <c r="AQ5" s="39" t="s">
        <v>91</v>
      </c>
      <c r="AR5" s="39" t="s">
        <v>92</v>
      </c>
      <c r="AS5" s="39" t="s">
        <v>88</v>
      </c>
      <c r="AT5" s="39" t="s">
        <v>82</v>
      </c>
      <c r="AU5" s="39" t="s">
        <v>83</v>
      </c>
      <c r="AV5" s="39" t="s">
        <v>84</v>
      </c>
      <c r="AW5" s="39" t="s">
        <v>85</v>
      </c>
      <c r="AX5" s="39" t="s">
        <v>86</v>
      </c>
      <c r="AY5" s="39" t="s">
        <v>87</v>
      </c>
      <c r="AZ5" s="39" t="s">
        <v>89</v>
      </c>
      <c r="BA5" s="39" t="s">
        <v>90</v>
      </c>
      <c r="BB5" s="39" t="s">
        <v>91</v>
      </c>
      <c r="BC5" s="39" t="s">
        <v>92</v>
      </c>
      <c r="BD5" s="39" t="s">
        <v>88</v>
      </c>
      <c r="BE5" s="39" t="s">
        <v>82</v>
      </c>
      <c r="BF5" s="39" t="s">
        <v>83</v>
      </c>
      <c r="BG5" s="39" t="s">
        <v>84</v>
      </c>
      <c r="BH5" s="39" t="s">
        <v>85</v>
      </c>
      <c r="BI5" s="39" t="s">
        <v>86</v>
      </c>
      <c r="BJ5" s="39" t="s">
        <v>87</v>
      </c>
      <c r="BK5" s="39" t="s">
        <v>89</v>
      </c>
      <c r="BL5" s="39" t="s">
        <v>90</v>
      </c>
      <c r="BM5" s="39" t="s">
        <v>91</v>
      </c>
      <c r="BN5" s="39" t="s">
        <v>92</v>
      </c>
      <c r="BO5" s="39" t="s">
        <v>88</v>
      </c>
      <c r="BP5" s="39" t="s">
        <v>82</v>
      </c>
      <c r="BQ5" s="39" t="s">
        <v>83</v>
      </c>
      <c r="BR5" s="39" t="s">
        <v>84</v>
      </c>
      <c r="BS5" s="39" t="s">
        <v>85</v>
      </c>
      <c r="BT5" s="39" t="s">
        <v>86</v>
      </c>
      <c r="BU5" s="39" t="s">
        <v>87</v>
      </c>
      <c r="BV5" s="39" t="s">
        <v>89</v>
      </c>
      <c r="BW5" s="39" t="s">
        <v>90</v>
      </c>
      <c r="BX5" s="39" t="s">
        <v>91</v>
      </c>
      <c r="BY5" s="39" t="s">
        <v>92</v>
      </c>
      <c r="BZ5" s="39" t="s">
        <v>88</v>
      </c>
      <c r="CA5" s="39" t="s">
        <v>82</v>
      </c>
      <c r="CB5" s="39" t="s">
        <v>83</v>
      </c>
      <c r="CC5" s="39" t="s">
        <v>84</v>
      </c>
      <c r="CD5" s="39" t="s">
        <v>85</v>
      </c>
      <c r="CE5" s="39" t="s">
        <v>86</v>
      </c>
      <c r="CF5" s="39" t="s">
        <v>87</v>
      </c>
      <c r="CG5" s="39" t="s">
        <v>89</v>
      </c>
      <c r="CH5" s="39" t="s">
        <v>90</v>
      </c>
      <c r="CI5" s="39" t="s">
        <v>91</v>
      </c>
      <c r="CJ5" s="39" t="s">
        <v>92</v>
      </c>
      <c r="CK5" s="39" t="s">
        <v>88</v>
      </c>
      <c r="CL5" s="39" t="s">
        <v>82</v>
      </c>
      <c r="CM5" s="39" t="s">
        <v>83</v>
      </c>
      <c r="CN5" s="39" t="s">
        <v>84</v>
      </c>
      <c r="CO5" s="39" t="s">
        <v>85</v>
      </c>
      <c r="CP5" s="39" t="s">
        <v>86</v>
      </c>
      <c r="CQ5" s="39" t="s">
        <v>87</v>
      </c>
      <c r="CR5" s="39" t="s">
        <v>89</v>
      </c>
      <c r="CS5" s="39" t="s">
        <v>90</v>
      </c>
      <c r="CT5" s="39" t="s">
        <v>91</v>
      </c>
      <c r="CU5" s="39" t="s">
        <v>92</v>
      </c>
      <c r="CV5" s="39" t="s">
        <v>88</v>
      </c>
      <c r="CW5" s="39" t="s">
        <v>82</v>
      </c>
      <c r="CX5" s="39" t="s">
        <v>83</v>
      </c>
      <c r="CY5" s="39" t="s">
        <v>84</v>
      </c>
      <c r="CZ5" s="39" t="s">
        <v>85</v>
      </c>
      <c r="DA5" s="39" t="s">
        <v>86</v>
      </c>
      <c r="DB5" s="39" t="s">
        <v>87</v>
      </c>
      <c r="DC5" s="39" t="s">
        <v>89</v>
      </c>
      <c r="DD5" s="39" t="s">
        <v>90</v>
      </c>
      <c r="DE5" s="39" t="s">
        <v>91</v>
      </c>
      <c r="DF5" s="39" t="s">
        <v>92</v>
      </c>
      <c r="DG5" s="39" t="s">
        <v>88</v>
      </c>
      <c r="DH5" s="39" t="s">
        <v>82</v>
      </c>
      <c r="DI5" s="39" t="s">
        <v>83</v>
      </c>
      <c r="DJ5" s="39" t="s">
        <v>84</v>
      </c>
      <c r="DK5" s="39" t="s">
        <v>85</v>
      </c>
      <c r="DL5" s="39" t="s">
        <v>86</v>
      </c>
      <c r="DM5" s="39" t="s">
        <v>87</v>
      </c>
      <c r="DN5" s="39" t="s">
        <v>89</v>
      </c>
      <c r="DO5" s="39" t="s">
        <v>90</v>
      </c>
      <c r="DP5" s="39" t="s">
        <v>91</v>
      </c>
      <c r="DQ5" s="39" t="s">
        <v>92</v>
      </c>
      <c r="DR5" s="39" t="s">
        <v>88</v>
      </c>
      <c r="DS5" s="39" t="s">
        <v>82</v>
      </c>
      <c r="DT5" s="39" t="s">
        <v>83</v>
      </c>
      <c r="DU5" s="39" t="s">
        <v>84</v>
      </c>
      <c r="DV5" s="39" t="s">
        <v>85</v>
      </c>
      <c r="DW5" s="39" t="s">
        <v>86</v>
      </c>
      <c r="DX5" s="39" t="s">
        <v>87</v>
      </c>
      <c r="DY5" s="39" t="s">
        <v>89</v>
      </c>
      <c r="DZ5" s="39" t="s">
        <v>90</v>
      </c>
      <c r="EA5" s="39" t="s">
        <v>91</v>
      </c>
      <c r="EB5" s="39" t="s">
        <v>92</v>
      </c>
      <c r="EC5" s="39" t="s">
        <v>88</v>
      </c>
      <c r="ED5" s="39" t="s">
        <v>82</v>
      </c>
      <c r="EE5" s="39" t="s">
        <v>83</v>
      </c>
      <c r="EF5" s="39" t="s">
        <v>84</v>
      </c>
      <c r="EG5" s="39" t="s">
        <v>85</v>
      </c>
      <c r="EH5" s="39" t="s">
        <v>86</v>
      </c>
      <c r="EI5" s="39" t="s">
        <v>87</v>
      </c>
      <c r="EJ5" s="39" t="s">
        <v>89</v>
      </c>
      <c r="EK5" s="39" t="s">
        <v>90</v>
      </c>
      <c r="EL5" s="39" t="s">
        <v>91</v>
      </c>
      <c r="EM5" s="39" t="s">
        <v>92</v>
      </c>
      <c r="EN5" s="39" t="s">
        <v>88</v>
      </c>
    </row>
    <row r="6" spans="1:144" s="28" customFormat="1" x14ac:dyDescent="0.15">
      <c r="A6" s="29" t="s">
        <v>93</v>
      </c>
      <c r="B6" s="34">
        <f t="shared" ref="B6:W6" si="1">B7</f>
        <v>2020</v>
      </c>
      <c r="C6" s="34">
        <f t="shared" si="1"/>
        <v>174611</v>
      </c>
      <c r="D6" s="34">
        <f t="shared" si="1"/>
        <v>46</v>
      </c>
      <c r="E6" s="34">
        <f t="shared" si="1"/>
        <v>1</v>
      </c>
      <c r="F6" s="34">
        <f t="shared" si="1"/>
        <v>0</v>
      </c>
      <c r="G6" s="34">
        <f t="shared" si="1"/>
        <v>1</v>
      </c>
      <c r="H6" s="34" t="str">
        <f t="shared" si="1"/>
        <v>石川県　穴水町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75.02</v>
      </c>
      <c r="P6" s="40">
        <f t="shared" si="1"/>
        <v>82.38</v>
      </c>
      <c r="Q6" s="40">
        <f t="shared" si="1"/>
        <v>5126</v>
      </c>
      <c r="R6" s="40">
        <f t="shared" si="1"/>
        <v>7885</v>
      </c>
      <c r="S6" s="40">
        <f t="shared" si="1"/>
        <v>183.21</v>
      </c>
      <c r="T6" s="40">
        <f t="shared" si="1"/>
        <v>43.04</v>
      </c>
      <c r="U6" s="40">
        <f t="shared" si="1"/>
        <v>6455</v>
      </c>
      <c r="V6" s="40">
        <f t="shared" si="1"/>
        <v>44.8</v>
      </c>
      <c r="W6" s="40">
        <f t="shared" si="1"/>
        <v>144.08000000000001</v>
      </c>
      <c r="X6" s="42">
        <f t="shared" ref="X6:AG6" si="2">IF(X7="",NA(),X7)</f>
        <v>115.26</v>
      </c>
      <c r="Y6" s="42">
        <f t="shared" si="2"/>
        <v>116.14</v>
      </c>
      <c r="Z6" s="42">
        <f t="shared" si="2"/>
        <v>126.93</v>
      </c>
      <c r="AA6" s="42">
        <f t="shared" si="2"/>
        <v>124.87</v>
      </c>
      <c r="AB6" s="42">
        <f t="shared" si="2"/>
        <v>110.49</v>
      </c>
      <c r="AC6" s="42">
        <f t="shared" si="2"/>
        <v>107.95</v>
      </c>
      <c r="AD6" s="42">
        <f t="shared" si="2"/>
        <v>104.47</v>
      </c>
      <c r="AE6" s="42">
        <f t="shared" si="2"/>
        <v>103.81</v>
      </c>
      <c r="AF6" s="42">
        <f t="shared" si="2"/>
        <v>104.35</v>
      </c>
      <c r="AG6" s="42">
        <f t="shared" si="2"/>
        <v>105.34</v>
      </c>
      <c r="AH6" s="40" t="str">
        <f>IF(AH7="","",IF(AH7="-","【-】","【"&amp;SUBSTITUTE(TEXT(AH7,"#,##0.00"),"-","△")&amp;"】"))</f>
        <v>【110.27】</v>
      </c>
      <c r="AI6" s="40">
        <f t="shared" ref="AI6:AR6" si="3">IF(AI7="",NA(),AI7)</f>
        <v>0</v>
      </c>
      <c r="AJ6" s="40">
        <f t="shared" si="3"/>
        <v>0</v>
      </c>
      <c r="AK6" s="40">
        <f t="shared" si="3"/>
        <v>0</v>
      </c>
      <c r="AL6" s="40">
        <f t="shared" si="3"/>
        <v>0</v>
      </c>
      <c r="AM6" s="40">
        <f t="shared" si="3"/>
        <v>0</v>
      </c>
      <c r="AN6" s="42">
        <f t="shared" si="3"/>
        <v>12.44</v>
      </c>
      <c r="AO6" s="42">
        <f t="shared" si="3"/>
        <v>16.399999999999999</v>
      </c>
      <c r="AP6" s="42">
        <f t="shared" si="3"/>
        <v>25.66</v>
      </c>
      <c r="AQ6" s="42">
        <f t="shared" si="3"/>
        <v>21.69</v>
      </c>
      <c r="AR6" s="42">
        <f t="shared" si="3"/>
        <v>24.04</v>
      </c>
      <c r="AS6" s="40" t="str">
        <f>IF(AS7="","",IF(AS7="-","【-】","【"&amp;SUBSTITUTE(TEXT(AS7,"#,##0.00"),"-","△")&amp;"】"))</f>
        <v>【1.15】</v>
      </c>
      <c r="AT6" s="42">
        <f t="shared" ref="AT6:BC6" si="4">IF(AT7="",NA(),AT7)</f>
        <v>254.77</v>
      </c>
      <c r="AU6" s="42">
        <f t="shared" si="4"/>
        <v>281.99</v>
      </c>
      <c r="AV6" s="42">
        <f t="shared" si="4"/>
        <v>313.76</v>
      </c>
      <c r="AW6" s="42">
        <f t="shared" si="4"/>
        <v>292.19</v>
      </c>
      <c r="AX6" s="42">
        <f t="shared" si="4"/>
        <v>324.8</v>
      </c>
      <c r="AY6" s="42">
        <f t="shared" si="4"/>
        <v>371.89</v>
      </c>
      <c r="AZ6" s="42">
        <f t="shared" si="4"/>
        <v>293.23</v>
      </c>
      <c r="BA6" s="42">
        <f t="shared" si="4"/>
        <v>300.14</v>
      </c>
      <c r="BB6" s="42">
        <f t="shared" si="4"/>
        <v>301.04000000000002</v>
      </c>
      <c r="BC6" s="42">
        <f t="shared" si="4"/>
        <v>305.08</v>
      </c>
      <c r="BD6" s="40" t="str">
        <f>IF(BD7="","",IF(BD7="-","【-】","【"&amp;SUBSTITUTE(TEXT(BD7,"#,##0.00"),"-","△")&amp;"】"))</f>
        <v>【260.31】</v>
      </c>
      <c r="BE6" s="42">
        <f t="shared" ref="BE6:BN6" si="5">IF(BE7="",NA(),BE7)</f>
        <v>562.21</v>
      </c>
      <c r="BF6" s="42">
        <f t="shared" si="5"/>
        <v>526.48</v>
      </c>
      <c r="BG6" s="42">
        <f t="shared" si="5"/>
        <v>494.32</v>
      </c>
      <c r="BH6" s="42">
        <f t="shared" si="5"/>
        <v>494.16</v>
      </c>
      <c r="BI6" s="42">
        <f t="shared" si="5"/>
        <v>473.92</v>
      </c>
      <c r="BJ6" s="42">
        <f t="shared" si="5"/>
        <v>483.11</v>
      </c>
      <c r="BK6" s="42">
        <f t="shared" si="5"/>
        <v>542.29999999999995</v>
      </c>
      <c r="BL6" s="42">
        <f t="shared" si="5"/>
        <v>566.65</v>
      </c>
      <c r="BM6" s="42">
        <f t="shared" si="5"/>
        <v>551.62</v>
      </c>
      <c r="BN6" s="42">
        <f t="shared" si="5"/>
        <v>585.59</v>
      </c>
      <c r="BO6" s="40" t="str">
        <f>IF(BO7="","",IF(BO7="-","【-】","【"&amp;SUBSTITUTE(TEXT(BO7,"#,##0.00"),"-","△")&amp;"】"))</f>
        <v>【275.67】</v>
      </c>
      <c r="BP6" s="42">
        <f t="shared" ref="BP6:BY6" si="6">IF(BP7="",NA(),BP7)</f>
        <v>97.78</v>
      </c>
      <c r="BQ6" s="42">
        <f t="shared" si="6"/>
        <v>97.9</v>
      </c>
      <c r="BR6" s="42">
        <f t="shared" si="6"/>
        <v>105.41</v>
      </c>
      <c r="BS6" s="42">
        <f t="shared" si="6"/>
        <v>102.26</v>
      </c>
      <c r="BT6" s="42">
        <f t="shared" si="6"/>
        <v>104.32</v>
      </c>
      <c r="BU6" s="42">
        <f t="shared" si="6"/>
        <v>93.28</v>
      </c>
      <c r="BV6" s="42">
        <f t="shared" si="6"/>
        <v>87.51</v>
      </c>
      <c r="BW6" s="42">
        <f t="shared" si="6"/>
        <v>84.77</v>
      </c>
      <c r="BX6" s="42">
        <f t="shared" si="6"/>
        <v>87.11</v>
      </c>
      <c r="BY6" s="42">
        <f t="shared" si="6"/>
        <v>82.78</v>
      </c>
      <c r="BZ6" s="40" t="str">
        <f>IF(BZ7="","",IF(BZ7="-","【-】","【"&amp;SUBSTITUTE(TEXT(BZ7,"#,##0.00"),"-","△")&amp;"】"))</f>
        <v>【100.05】</v>
      </c>
      <c r="CA6" s="42">
        <f t="shared" ref="CA6:CJ6" si="7">IF(CA7="",NA(),CA7)</f>
        <v>269.56</v>
      </c>
      <c r="CB6" s="42">
        <f t="shared" si="7"/>
        <v>270.55</v>
      </c>
      <c r="CC6" s="42">
        <f t="shared" si="7"/>
        <v>251.82</v>
      </c>
      <c r="CD6" s="42">
        <f t="shared" si="7"/>
        <v>263.06</v>
      </c>
      <c r="CE6" s="42">
        <f t="shared" si="7"/>
        <v>256.26</v>
      </c>
      <c r="CF6" s="42">
        <f t="shared" si="7"/>
        <v>208.29</v>
      </c>
      <c r="CG6" s="42">
        <f t="shared" si="7"/>
        <v>218.42</v>
      </c>
      <c r="CH6" s="42">
        <f t="shared" si="7"/>
        <v>227.27</v>
      </c>
      <c r="CI6" s="42">
        <f t="shared" si="7"/>
        <v>223.98</v>
      </c>
      <c r="CJ6" s="42">
        <f t="shared" si="7"/>
        <v>225.09</v>
      </c>
      <c r="CK6" s="40" t="str">
        <f>IF(CK7="","",IF(CK7="-","【-】","【"&amp;SUBSTITUTE(TEXT(CK7,"#,##0.00"),"-","△")&amp;"】"))</f>
        <v>【166.40】</v>
      </c>
      <c r="CL6" s="42">
        <f t="shared" ref="CL6:CU6" si="8">IF(CL7="",NA(),CL7)</f>
        <v>39.74</v>
      </c>
      <c r="CM6" s="42">
        <f t="shared" si="8"/>
        <v>40.409999999999997</v>
      </c>
      <c r="CN6" s="42">
        <f t="shared" si="8"/>
        <v>39.659999999999997</v>
      </c>
      <c r="CO6" s="42">
        <f t="shared" si="8"/>
        <v>37.67</v>
      </c>
      <c r="CP6" s="42">
        <f t="shared" si="8"/>
        <v>37.01</v>
      </c>
      <c r="CQ6" s="42">
        <f t="shared" si="8"/>
        <v>49.32</v>
      </c>
      <c r="CR6" s="42">
        <f t="shared" si="8"/>
        <v>50.24</v>
      </c>
      <c r="CS6" s="42">
        <f t="shared" si="8"/>
        <v>50.29</v>
      </c>
      <c r="CT6" s="42">
        <f t="shared" si="8"/>
        <v>49.64</v>
      </c>
      <c r="CU6" s="42">
        <f t="shared" si="8"/>
        <v>49.38</v>
      </c>
      <c r="CV6" s="40" t="str">
        <f>IF(CV7="","",IF(CV7="-","【-】","【"&amp;SUBSTITUTE(TEXT(CV7,"#,##0.00"),"-","△")&amp;"】"))</f>
        <v>【60.69】</v>
      </c>
      <c r="CW6" s="42">
        <f t="shared" ref="CW6:DF6" si="9">IF(CW7="",NA(),CW7)</f>
        <v>93.03</v>
      </c>
      <c r="CX6" s="42">
        <f t="shared" si="9"/>
        <v>90.01</v>
      </c>
      <c r="CY6" s="42">
        <f t="shared" si="9"/>
        <v>92.29</v>
      </c>
      <c r="CZ6" s="42">
        <f t="shared" si="9"/>
        <v>92.7</v>
      </c>
      <c r="DA6" s="42">
        <f t="shared" si="9"/>
        <v>93.22</v>
      </c>
      <c r="DB6" s="42">
        <f t="shared" si="9"/>
        <v>79.34</v>
      </c>
      <c r="DC6" s="42">
        <f t="shared" si="9"/>
        <v>78.650000000000006</v>
      </c>
      <c r="DD6" s="42">
        <f t="shared" si="9"/>
        <v>77.73</v>
      </c>
      <c r="DE6" s="42">
        <f t="shared" si="9"/>
        <v>78.09</v>
      </c>
      <c r="DF6" s="42">
        <f t="shared" si="9"/>
        <v>78.010000000000005</v>
      </c>
      <c r="DG6" s="40" t="str">
        <f>IF(DG7="","",IF(DG7="-","【-】","【"&amp;SUBSTITUTE(TEXT(DG7,"#,##0.00"),"-","△")&amp;"】"))</f>
        <v>【89.82】</v>
      </c>
      <c r="DH6" s="42">
        <f t="shared" ref="DH6:DQ6" si="10">IF(DH7="",NA(),DH7)</f>
        <v>58.04</v>
      </c>
      <c r="DI6" s="42">
        <f t="shared" si="10"/>
        <v>59.89</v>
      </c>
      <c r="DJ6" s="42">
        <f t="shared" si="10"/>
        <v>59.6</v>
      </c>
      <c r="DK6" s="42">
        <f t="shared" si="10"/>
        <v>59.13</v>
      </c>
      <c r="DL6" s="42">
        <f t="shared" si="10"/>
        <v>60.18</v>
      </c>
      <c r="DM6" s="42">
        <f t="shared" si="10"/>
        <v>48.3</v>
      </c>
      <c r="DN6" s="42">
        <f t="shared" si="10"/>
        <v>45.14</v>
      </c>
      <c r="DO6" s="42">
        <f t="shared" si="10"/>
        <v>45.85</v>
      </c>
      <c r="DP6" s="42">
        <f t="shared" si="10"/>
        <v>47.31</v>
      </c>
      <c r="DQ6" s="42">
        <f t="shared" si="10"/>
        <v>47.5</v>
      </c>
      <c r="DR6" s="40" t="str">
        <f>IF(DR7="","",IF(DR7="-","【-】","【"&amp;SUBSTITUTE(TEXT(DR7,"#,##0.00"),"-","△")&amp;"】"))</f>
        <v>【50.19】</v>
      </c>
      <c r="DS6" s="42">
        <f t="shared" ref="DS6:EB6" si="11">IF(DS7="",NA(),DS7)</f>
        <v>6.18</v>
      </c>
      <c r="DT6" s="42">
        <f t="shared" si="11"/>
        <v>6.18</v>
      </c>
      <c r="DU6" s="42">
        <f t="shared" si="11"/>
        <v>6.24</v>
      </c>
      <c r="DV6" s="42">
        <f t="shared" si="11"/>
        <v>6.02</v>
      </c>
      <c r="DW6" s="42">
        <f t="shared" si="11"/>
        <v>6.02</v>
      </c>
      <c r="DX6" s="42">
        <f t="shared" si="11"/>
        <v>12.43</v>
      </c>
      <c r="DY6" s="42">
        <f t="shared" si="11"/>
        <v>13.58</v>
      </c>
      <c r="DZ6" s="42">
        <f t="shared" si="11"/>
        <v>14.13</v>
      </c>
      <c r="EA6" s="42">
        <f t="shared" si="11"/>
        <v>16.77</v>
      </c>
      <c r="EB6" s="42">
        <f t="shared" si="11"/>
        <v>17.399999999999999</v>
      </c>
      <c r="EC6" s="40" t="str">
        <f>IF(EC7="","",IF(EC7="-","【-】","【"&amp;SUBSTITUTE(TEXT(EC7,"#,##0.00"),"-","△")&amp;"】"))</f>
        <v>【20.63】</v>
      </c>
      <c r="ED6" s="40">
        <f t="shared" ref="ED6:EM6" si="12">IF(ED7="",NA(),ED7)</f>
        <v>0</v>
      </c>
      <c r="EE6" s="40">
        <f t="shared" si="12"/>
        <v>0</v>
      </c>
      <c r="EF6" s="40">
        <f t="shared" si="12"/>
        <v>0</v>
      </c>
      <c r="EG6" s="40">
        <f t="shared" si="12"/>
        <v>0</v>
      </c>
      <c r="EH6" s="40">
        <f t="shared" si="12"/>
        <v>0</v>
      </c>
      <c r="EI6" s="42">
        <f t="shared" si="12"/>
        <v>0.46</v>
      </c>
      <c r="EJ6" s="42">
        <f t="shared" si="12"/>
        <v>0.44</v>
      </c>
      <c r="EK6" s="42">
        <f t="shared" si="12"/>
        <v>0.52</v>
      </c>
      <c r="EL6" s="42">
        <f t="shared" si="12"/>
        <v>0.47</v>
      </c>
      <c r="EM6" s="42">
        <f t="shared" si="12"/>
        <v>0.4</v>
      </c>
      <c r="EN6" s="40" t="str">
        <f>IF(EN7="","",IF(EN7="-","【-】","【"&amp;SUBSTITUTE(TEXT(EN7,"#,##0.00"),"-","△")&amp;"】"))</f>
        <v>【0.69】</v>
      </c>
    </row>
    <row r="7" spans="1:144" s="28" customFormat="1" x14ac:dyDescent="0.15">
      <c r="A7" s="29"/>
      <c r="B7" s="35">
        <v>2020</v>
      </c>
      <c r="C7" s="35">
        <v>174611</v>
      </c>
      <c r="D7" s="35">
        <v>46</v>
      </c>
      <c r="E7" s="35">
        <v>1</v>
      </c>
      <c r="F7" s="35">
        <v>0</v>
      </c>
      <c r="G7" s="35">
        <v>1</v>
      </c>
      <c r="H7" s="35" t="s">
        <v>94</v>
      </c>
      <c r="I7" s="35" t="s">
        <v>95</v>
      </c>
      <c r="J7" s="35" t="s">
        <v>96</v>
      </c>
      <c r="K7" s="35" t="s">
        <v>97</v>
      </c>
      <c r="L7" s="35" t="s">
        <v>78</v>
      </c>
      <c r="M7" s="35" t="s">
        <v>16</v>
      </c>
      <c r="N7" s="41" t="s">
        <v>98</v>
      </c>
      <c r="O7" s="41">
        <v>75.02</v>
      </c>
      <c r="P7" s="41">
        <v>82.38</v>
      </c>
      <c r="Q7" s="41">
        <v>5126</v>
      </c>
      <c r="R7" s="41">
        <v>7885</v>
      </c>
      <c r="S7" s="41">
        <v>183.21</v>
      </c>
      <c r="T7" s="41">
        <v>43.04</v>
      </c>
      <c r="U7" s="41">
        <v>6455</v>
      </c>
      <c r="V7" s="41">
        <v>44.8</v>
      </c>
      <c r="W7" s="41">
        <v>144.08000000000001</v>
      </c>
      <c r="X7" s="41">
        <v>115.26</v>
      </c>
      <c r="Y7" s="41">
        <v>116.14</v>
      </c>
      <c r="Z7" s="41">
        <v>126.93</v>
      </c>
      <c r="AA7" s="41">
        <v>124.87</v>
      </c>
      <c r="AB7" s="41">
        <v>110.49</v>
      </c>
      <c r="AC7" s="41">
        <v>107.95</v>
      </c>
      <c r="AD7" s="41">
        <v>104.47</v>
      </c>
      <c r="AE7" s="41">
        <v>103.81</v>
      </c>
      <c r="AF7" s="41">
        <v>104.35</v>
      </c>
      <c r="AG7" s="41">
        <v>105.34</v>
      </c>
      <c r="AH7" s="41">
        <v>110.27</v>
      </c>
      <c r="AI7" s="41">
        <v>0</v>
      </c>
      <c r="AJ7" s="41">
        <v>0</v>
      </c>
      <c r="AK7" s="41">
        <v>0</v>
      </c>
      <c r="AL7" s="41">
        <v>0</v>
      </c>
      <c r="AM7" s="41">
        <v>0</v>
      </c>
      <c r="AN7" s="41">
        <v>12.44</v>
      </c>
      <c r="AO7" s="41">
        <v>16.399999999999999</v>
      </c>
      <c r="AP7" s="41">
        <v>25.66</v>
      </c>
      <c r="AQ7" s="41">
        <v>21.69</v>
      </c>
      <c r="AR7" s="41">
        <v>24.04</v>
      </c>
      <c r="AS7" s="41">
        <v>1.1499999999999999</v>
      </c>
      <c r="AT7" s="41">
        <v>254.77</v>
      </c>
      <c r="AU7" s="41">
        <v>281.99</v>
      </c>
      <c r="AV7" s="41">
        <v>313.76</v>
      </c>
      <c r="AW7" s="41">
        <v>292.19</v>
      </c>
      <c r="AX7" s="41">
        <v>324.8</v>
      </c>
      <c r="AY7" s="41">
        <v>371.89</v>
      </c>
      <c r="AZ7" s="41">
        <v>293.23</v>
      </c>
      <c r="BA7" s="41">
        <v>300.14</v>
      </c>
      <c r="BB7" s="41">
        <v>301.04000000000002</v>
      </c>
      <c r="BC7" s="41">
        <v>305.08</v>
      </c>
      <c r="BD7" s="41">
        <v>260.31</v>
      </c>
      <c r="BE7" s="41">
        <v>562.21</v>
      </c>
      <c r="BF7" s="41">
        <v>526.48</v>
      </c>
      <c r="BG7" s="41">
        <v>494.32</v>
      </c>
      <c r="BH7" s="41">
        <v>494.16</v>
      </c>
      <c r="BI7" s="41">
        <v>473.92</v>
      </c>
      <c r="BJ7" s="41">
        <v>483.11</v>
      </c>
      <c r="BK7" s="41">
        <v>542.29999999999995</v>
      </c>
      <c r="BL7" s="41">
        <v>566.65</v>
      </c>
      <c r="BM7" s="41">
        <v>551.62</v>
      </c>
      <c r="BN7" s="41">
        <v>585.59</v>
      </c>
      <c r="BO7" s="41">
        <v>275.67</v>
      </c>
      <c r="BP7" s="41">
        <v>97.78</v>
      </c>
      <c r="BQ7" s="41">
        <v>97.9</v>
      </c>
      <c r="BR7" s="41">
        <v>105.41</v>
      </c>
      <c r="BS7" s="41">
        <v>102.26</v>
      </c>
      <c r="BT7" s="41">
        <v>104.32</v>
      </c>
      <c r="BU7" s="41">
        <v>93.28</v>
      </c>
      <c r="BV7" s="41">
        <v>87.51</v>
      </c>
      <c r="BW7" s="41">
        <v>84.77</v>
      </c>
      <c r="BX7" s="41">
        <v>87.11</v>
      </c>
      <c r="BY7" s="41">
        <v>82.78</v>
      </c>
      <c r="BZ7" s="41">
        <v>100.05</v>
      </c>
      <c r="CA7" s="41">
        <v>269.56</v>
      </c>
      <c r="CB7" s="41">
        <v>270.55</v>
      </c>
      <c r="CC7" s="41">
        <v>251.82</v>
      </c>
      <c r="CD7" s="41">
        <v>263.06</v>
      </c>
      <c r="CE7" s="41">
        <v>256.26</v>
      </c>
      <c r="CF7" s="41">
        <v>208.29</v>
      </c>
      <c r="CG7" s="41">
        <v>218.42</v>
      </c>
      <c r="CH7" s="41">
        <v>227.27</v>
      </c>
      <c r="CI7" s="41">
        <v>223.98</v>
      </c>
      <c r="CJ7" s="41">
        <v>225.09</v>
      </c>
      <c r="CK7" s="41">
        <v>166.4</v>
      </c>
      <c r="CL7" s="41">
        <v>39.74</v>
      </c>
      <c r="CM7" s="41">
        <v>40.409999999999997</v>
      </c>
      <c r="CN7" s="41">
        <v>39.659999999999997</v>
      </c>
      <c r="CO7" s="41">
        <v>37.67</v>
      </c>
      <c r="CP7" s="41">
        <v>37.01</v>
      </c>
      <c r="CQ7" s="41">
        <v>49.32</v>
      </c>
      <c r="CR7" s="41">
        <v>50.24</v>
      </c>
      <c r="CS7" s="41">
        <v>50.29</v>
      </c>
      <c r="CT7" s="41">
        <v>49.64</v>
      </c>
      <c r="CU7" s="41">
        <v>49.38</v>
      </c>
      <c r="CV7" s="41">
        <v>60.69</v>
      </c>
      <c r="CW7" s="41">
        <v>93.03</v>
      </c>
      <c r="CX7" s="41">
        <v>90.01</v>
      </c>
      <c r="CY7" s="41">
        <v>92.29</v>
      </c>
      <c r="CZ7" s="41">
        <v>92.7</v>
      </c>
      <c r="DA7" s="41">
        <v>93.22</v>
      </c>
      <c r="DB7" s="41">
        <v>79.34</v>
      </c>
      <c r="DC7" s="41">
        <v>78.650000000000006</v>
      </c>
      <c r="DD7" s="41">
        <v>77.73</v>
      </c>
      <c r="DE7" s="41">
        <v>78.09</v>
      </c>
      <c r="DF7" s="41">
        <v>78.010000000000005</v>
      </c>
      <c r="DG7" s="41">
        <v>89.82</v>
      </c>
      <c r="DH7" s="41">
        <v>58.04</v>
      </c>
      <c r="DI7" s="41">
        <v>59.89</v>
      </c>
      <c r="DJ7" s="41">
        <v>59.6</v>
      </c>
      <c r="DK7" s="41">
        <v>59.13</v>
      </c>
      <c r="DL7" s="41">
        <v>60.18</v>
      </c>
      <c r="DM7" s="41">
        <v>48.3</v>
      </c>
      <c r="DN7" s="41">
        <v>45.14</v>
      </c>
      <c r="DO7" s="41">
        <v>45.85</v>
      </c>
      <c r="DP7" s="41">
        <v>47.31</v>
      </c>
      <c r="DQ7" s="41">
        <v>47.5</v>
      </c>
      <c r="DR7" s="41">
        <v>50.19</v>
      </c>
      <c r="DS7" s="41">
        <v>6.18</v>
      </c>
      <c r="DT7" s="41">
        <v>6.18</v>
      </c>
      <c r="DU7" s="41">
        <v>6.24</v>
      </c>
      <c r="DV7" s="41">
        <v>6.02</v>
      </c>
      <c r="DW7" s="41">
        <v>6.02</v>
      </c>
      <c r="DX7" s="41">
        <v>12.43</v>
      </c>
      <c r="DY7" s="41">
        <v>13.58</v>
      </c>
      <c r="DZ7" s="41">
        <v>14.13</v>
      </c>
      <c r="EA7" s="41">
        <v>16.77</v>
      </c>
      <c r="EB7" s="41">
        <v>17.399999999999999</v>
      </c>
      <c r="EC7" s="41">
        <v>20.63</v>
      </c>
      <c r="ED7" s="41">
        <v>0</v>
      </c>
      <c r="EE7" s="41">
        <v>0</v>
      </c>
      <c r="EF7" s="41">
        <v>0</v>
      </c>
      <c r="EG7" s="41">
        <v>0</v>
      </c>
      <c r="EH7" s="41">
        <v>0</v>
      </c>
      <c r="EI7" s="41">
        <v>0.46</v>
      </c>
      <c r="EJ7" s="41">
        <v>0.44</v>
      </c>
      <c r="EK7" s="41">
        <v>0.52</v>
      </c>
      <c r="EL7" s="41">
        <v>0.47</v>
      </c>
      <c r="EM7" s="41">
        <v>0.4</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2021-12-03T06:48:49Z</dcterms:created>
  <dcterms:modified xsi:type="dcterms:W3CDTF">2022-01-25T06:22:57Z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2022-01-24T01:29:47Z</vt:filetime>
  </property>
</Properties>
</file>