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s9/dx3FDuadyiCDGzO4JLY7nVZVPxSbZJ4qCcomakO98Y03Tt/owo+FBnrkttage52RR3xDr7rZpIdR6gvU6vg==" workbookSaltValue="xEVWCfByEA8yu9qrwj58aw==" workbookSpinCount="100000" lockStructure="1"/>
  <bookViews>
    <workbookView xWindow="0" yWindow="0" windowWidth="20490" windowHeight="70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FZ10" i="4" s="1"/>
  <c r="S6" i="5"/>
  <c r="R6" i="5"/>
  <c r="Q6" i="5"/>
  <c r="AU10" i="4" s="1"/>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FH79" i="4"/>
  <c r="EO79" i="4"/>
  <c r="CS79" i="4"/>
  <c r="BZ79" i="4"/>
  <c r="BG79" i="4"/>
  <c r="AN79" i="4"/>
  <c r="U79" i="4"/>
  <c r="MN56" i="4"/>
  <c r="LY56" i="4"/>
  <c r="LJ56" i="4"/>
  <c r="KU56" i="4"/>
  <c r="KF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ID12" i="4"/>
  <c r="EG12" i="4"/>
  <c r="CN12" i="4"/>
  <c r="AU12" i="4"/>
  <c r="LP10" i="4"/>
  <c r="JW10" i="4"/>
  <c r="EG10" i="4"/>
  <c r="CN10" i="4"/>
  <c r="LP8" i="4"/>
  <c r="JW8" i="4"/>
  <c r="ID8" i="4"/>
  <c r="FZ8" i="4"/>
  <c r="EG8" i="4"/>
  <c r="AU8" i="4"/>
  <c r="B8" i="4"/>
  <c r="B6" i="4"/>
  <c r="MH78" i="4" l="1"/>
  <c r="IZ54" i="4"/>
  <c r="IZ32" i="4"/>
  <c r="MN32" i="4"/>
  <c r="HM78" i="4"/>
  <c r="FL54" i="4"/>
  <c r="FL32" i="4"/>
  <c r="CS78" i="4"/>
  <c r="BX54" i="4"/>
  <c r="BX32" i="4"/>
  <c r="MN54" i="4"/>
  <c r="C11" i="5"/>
  <c r="D11" i="5"/>
  <c r="E11" i="5"/>
  <c r="B11" i="5"/>
  <c r="JJ78" i="4" l="1"/>
  <c r="GR54" i="4"/>
  <c r="GR32" i="4"/>
  <c r="EO78" i="4"/>
  <c r="DD54" i="4"/>
  <c r="DD32" i="4"/>
  <c r="KF54" i="4"/>
  <c r="U78" i="4"/>
  <c r="P54" i="4"/>
  <c r="P32" i="4"/>
  <c r="KF32" i="4"/>
  <c r="LY54" i="4"/>
  <c r="LY32" i="4"/>
  <c r="LO78" i="4"/>
  <c r="IK54" i="4"/>
  <c r="IK32" i="4"/>
  <c r="GT78" i="4"/>
  <c r="EW54" i="4"/>
  <c r="EW32" i="4"/>
  <c r="BZ78" i="4"/>
  <c r="BI54" i="4"/>
  <c r="BI32" i="4"/>
  <c r="FH78" i="4"/>
  <c r="DS54" i="4"/>
  <c r="DS32" i="4"/>
  <c r="AN78" i="4"/>
  <c r="AE54" i="4"/>
  <c r="AE32" i="4"/>
  <c r="KC78" i="4"/>
  <c r="HG32" i="4"/>
  <c r="KU54" i="4"/>
  <c r="KU32" i="4"/>
  <c r="HG54" i="4"/>
  <c r="BG78" i="4"/>
  <c r="AT54" i="4"/>
  <c r="AT32" i="4"/>
  <c r="EH54" i="4"/>
  <c r="EH32" i="4"/>
  <c r="LJ54" i="4"/>
  <c r="LJ32" i="4"/>
  <c r="KV78" i="4"/>
  <c r="HV54" i="4"/>
  <c r="HV32" i="4"/>
  <c r="GA78"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<sst xmlns="http://schemas.openxmlformats.org/spreadsheetml/2006/main" count="326" uniqueCount="185">
  <si>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</si>
  <si>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</si>
  <si>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</si>
  <si>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</si>
  <si>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</si>
  <si>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</si>
  <si>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</si>
  <si>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</si>
  <si>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</si>
  <si>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</si>
  <si>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</si>
  <si>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</si>
  <si>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</si>
  <si>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</si>
  <si>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</si>
  <si>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</si>
  <si>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</si>
  <si>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</si>
  <si>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</si>
  <si>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</si>
  <si>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</si>
  <si>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</si>
  <si>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</si>
  <si>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</si>
  <si>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</si>
  <si>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</si>
  <si>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</si>
  <si>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</si>
  <si>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</si>
  <si>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</si>
  <si>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</si>
  <si>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</si>
  <si>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</si>
  <si>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</si>
  <si>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</si>
  <si>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</si>
  <si>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</si>
  <si>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</si>
  <si>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</si>
  <si>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</si>
  <si>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</si>
  <si>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</si>
  <si>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</si>
  <si>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</si>
  <si>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</si>
  <si>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</si>
  <si>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</si>
  <si>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</si>
  <si>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</si>
  <si>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</si>
  <si>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</si>
  <si>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</si>
  <si>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</si>
  <si>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</si>
  <si>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</si>
  <si>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</si>
  <si>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</si>
  <si>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</si>
  <si>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</si>
  <si>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</si>
  <si>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</si>
  <si>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</si>
  <si>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</si>
  <si>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</si>
  <si>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</si>
  <si>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</si>
  <si>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</si>
  <si>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</si>
  <si>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</si>
  <si>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</si>
  <si>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</si>
  <si>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</si>
  <si>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</si>
  <si>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</si>
  <si>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</si>
  <si>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</si>
  <si>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</si>
  <si>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</si>
  <si>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</si>
  <si>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</si>
  <si>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</si>
  <si>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</si>
  <si>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</si>
  <si>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</si>
  <si>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</si>
  <si>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</si>
  <si>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</si>
  <si>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</si>
  <si>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</si>
  <si>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</si>
  <si>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</si>
  <si>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</si>
  <si>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</si>
  <si>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</si>
  <si>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</si>
  <si>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</si>
  <si>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</si>
  <si>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</si>
  <si>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</si>
  <si>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</si>
  <si>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</si>
  <si>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</si>
  <si>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</si>
  <si>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</si>
  <si>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</si>
  <si>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</si>
  <si>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</si>
  <si>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</si>
  <si>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</si>
  <si>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</si>
  <si>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</si>
  <si>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</si>
  <si>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</si>
  <si>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</si>
  <si>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</si>
  <si>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</si>
  <si>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</si>
  <si>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</si>
  <si>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</si>
  <si>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</si>
  <si>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</si>
  <si>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</si>
  <si>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</si>
  <si>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</si>
  <si>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</si>
  <si>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</si>
  <si>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</si>
  <si>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</si>
  <si>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</si>
  <si>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</si>
  <si>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</si>
  <si>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</si>
  <si>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</si>
  <si>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</si>
  <si>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</si>
  <si>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</si>
  <si>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</si>
  <si>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</si>
  <si>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</si>
  <si>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</si>
  <si>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</si>
  <si>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</si>
  <si>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</si>
  <si>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</si>
  <si>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</si>
  <si>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</si>
  <si>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</si>
  <si>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</si>
  <si>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</si>
  <si>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</si>
  <si>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</si>
  <si>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</si>
  <si>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</si>
  <si>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</si>
  <si>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</si>
  <si>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</si>
  <si>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t>
    <phoneticPr fontId="5"/>
  </si>
  <si>
    <t>当該値(N-2)</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</si>
  <si>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</si>
  <si>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</si>
  <si>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</si>
  <si>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</si>
  <si>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</si>
  <si>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</si>
  <si>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能登町</t>
  </si>
  <si>
    <t>公立宇出津総合病院</t>
  </si>
  <si>
    <t>当然財務</t>
  </si>
  <si>
    <t>病院事業</t>
  </si>
  <si>
    <t>一般病院</t>
  </si>
  <si>
    <t>100床以上～200床未満</t>
  </si>
  <si>
    <t>非設置</t>
  </si>
  <si>
    <t>直営</t>
  </si>
  <si>
    <t>ド 透 I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</si>
  <si>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</si>
  <si>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</si>
  <si>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</si>
  <si>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</si>
  <si>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</si>
  <si>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</si>
  <si>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</si>
  <si>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</si>
  <si>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phoneticPr fontId="5"/>
  </si>
  <si>
    <t>令和2年度はコロナ禍によって、患者数の減少で医業収益が落ち込み、経常収支比率、医業収支比率、病床利用率は前年度より減少しました。しかし経常収支比率は100％以上を維持し、累積欠損金比率が無く医業収支比率や病床利用率は類似病院平均値、全国平均値より高く、また入院及び外来患者1人1日当たりの収益も昨年度より増加していることから経営の健全性・効率性は保たれたと考えております。</t>
    <rPh sb="0" eb="2">
      <t>レイワ</t>
    </rPh>
    <rPh sb="9" eb="10">
      <t>カ</t>
    </rPh>
    <rPh sb="15" eb="18">
      <t>カンジャスウ</t>
    </rPh>
    <rPh sb="19" eb="21">
      <t>ゲンショウ</t>
    </rPh>
    <rPh sb="22" eb="24">
      <t>イギョウ</t>
    </rPh>
    <rPh sb="24" eb="26">
      <t>シュウエキ</t>
    </rPh>
    <rPh sb="27" eb="28">
      <t>オ</t>
    </rPh>
    <rPh sb="29" eb="30">
      <t>コ</t>
    </rPh>
    <rPh sb="52" eb="55">
      <t>ゼンネンド</t>
    </rPh>
    <rPh sb="57" eb="59">
      <t>ゲンショウ</t>
    </rPh>
    <rPh sb="78" eb="80">
      <t>イジョウ</t>
    </rPh>
    <rPh sb="85" eb="87">
      <t>ルイセキ</t>
    </rPh>
    <rPh sb="87" eb="90">
      <t>ケッソンキン</t>
    </rPh>
    <rPh sb="90" eb="92">
      <t>ヒリツ</t>
    </rPh>
    <rPh sb="93" eb="94">
      <t>ナ</t>
    </rPh>
    <rPh sb="95" eb="101">
      <t>イギョウシュウシヒリツ</t>
    </rPh>
    <rPh sb="102" eb="107">
      <t>ビョウショウリヨウリツ</t>
    </rPh>
    <rPh sb="108" eb="112">
      <t>ルイジビョウイン</t>
    </rPh>
    <rPh sb="112" eb="115">
      <t>ヘイキンチ</t>
    </rPh>
    <rPh sb="116" eb="118">
      <t>ゼンコク</t>
    </rPh>
    <rPh sb="118" eb="120">
      <t>ヘイキン</t>
    </rPh>
    <rPh sb="120" eb="121">
      <t>チ</t>
    </rPh>
    <rPh sb="123" eb="124">
      <t>タカ</t>
    </rPh>
    <rPh sb="128" eb="130">
      <t>ニュウイン</t>
    </rPh>
    <rPh sb="130" eb="131">
      <t>オヨ</t>
    </rPh>
    <rPh sb="132" eb="134">
      <t>ガイライ</t>
    </rPh>
    <rPh sb="140" eb="141">
      <t>ア</t>
    </rPh>
    <rPh sb="144" eb="146">
      <t>シュウエキ</t>
    </rPh>
    <rPh sb="147" eb="150">
      <t>サクネンド</t>
    </rPh>
    <rPh sb="152" eb="154">
      <t>ゾウカ</t>
    </rPh>
    <phoneticPr fontId="5"/>
  </si>
  <si>
    <t>1床当たりの有形固定資産については、当病院は平成2年度に病床数188床として改築され、その後減床し100床となったことで、１床あたりの有形固定資産は、全国平均値や類似病院平均値より高くなっている。有形固定資産減価償却率は改築から30年経過により全国平均値や類似病院平均値より高いと考えております。器械備品減価償却率では、令和２年度は令和元年度の電子カルテシステムを更新したが依然有形固定資産の老朽化は進んでおります。今後も計画的に施設改修や器械備品の更新に取り組んでいきます。</t>
    <rPh sb="18" eb="21">
      <t>トウビョウイン</t>
    </rPh>
    <rPh sb="28" eb="31">
      <t>ビョウショウスウ</t>
    </rPh>
    <rPh sb="45" eb="46">
      <t>ゴ</t>
    </rPh>
    <rPh sb="46" eb="47">
      <t>ゲン</t>
    </rPh>
    <rPh sb="47" eb="48">
      <t>トコ</t>
    </rPh>
    <rPh sb="52" eb="53">
      <t>トコ</t>
    </rPh>
    <rPh sb="62" eb="63">
      <t>トコ</t>
    </rPh>
    <rPh sb="67" eb="69">
      <t>ユウケイ</t>
    </rPh>
    <rPh sb="69" eb="71">
      <t>コテイ</t>
    </rPh>
    <rPh sb="71" eb="73">
      <t>シサン</t>
    </rPh>
    <rPh sb="79" eb="80">
      <t>チ</t>
    </rPh>
    <rPh sb="98" eb="104">
      <t>ユウケイコテイシサン</t>
    </rPh>
    <rPh sb="104" eb="109">
      <t>ゲンカショウキャクリツ</t>
    </rPh>
    <rPh sb="110" eb="112">
      <t>カイチク</t>
    </rPh>
    <rPh sb="116" eb="117">
      <t>ネン</t>
    </rPh>
    <rPh sb="117" eb="119">
      <t>ケイカ</t>
    </rPh>
    <rPh sb="126" eb="127">
      <t>チ</t>
    </rPh>
    <rPh sb="140" eb="141">
      <t>カンガ</t>
    </rPh>
    <rPh sb="152" eb="157">
      <t>ゲンカショウキャクリツ</t>
    </rPh>
    <rPh sb="160" eb="162">
      <t>レイワ</t>
    </rPh>
    <rPh sb="166" eb="168">
      <t>レイワ</t>
    </rPh>
    <rPh sb="168" eb="171">
      <t>ガンネンド</t>
    </rPh>
    <rPh sb="172" eb="174">
      <t>デンシ</t>
    </rPh>
    <rPh sb="182" eb="184">
      <t>コウシン</t>
    </rPh>
    <rPh sb="187" eb="189">
      <t>イゼン</t>
    </rPh>
    <rPh sb="189" eb="191">
      <t>ユウケイ</t>
    </rPh>
    <rPh sb="191" eb="193">
      <t>コテイ</t>
    </rPh>
    <rPh sb="193" eb="195">
      <t>シサン</t>
    </rPh>
    <rPh sb="196" eb="199">
      <t>ロウキュウカ</t>
    </rPh>
    <rPh sb="200" eb="201">
      <t>スス</t>
    </rPh>
    <rPh sb="208" eb="210">
      <t>コンゴ</t>
    </rPh>
    <rPh sb="217" eb="219">
      <t>カイシュウ</t>
    </rPh>
    <rPh sb="228" eb="229">
      <t>ト</t>
    </rPh>
    <rPh sb="230" eb="231">
      <t>ク</t>
    </rPh>
    <phoneticPr fontId="5"/>
  </si>
  <si>
    <t>令和２年度の経営状況は、コロナ禍により医業収益が落ちこみ経常収支比率は昨年度より2.8ポイント減少の100.7％となり厳しい状況となった。今後も厳しい経営状況は続く見込ですが、地域の基幹病院として「医療・保健・福祉」の総合的なサービスと格差のない医療の提供を行うため、必要病床数を検討し、医師、看護師、薬剤師の人材確保や計画的な施設改修、器械備品の更新に今後も取り組んでいきます。</t>
    <rPh sb="0" eb="2">
      <t>レイワ</t>
    </rPh>
    <rPh sb="15" eb="16">
      <t>カ</t>
    </rPh>
    <rPh sb="19" eb="23">
      <t>イギョウシュウエキ</t>
    </rPh>
    <rPh sb="24" eb="25">
      <t>オ</t>
    </rPh>
    <rPh sb="28" eb="34">
      <t>ケイジョウシュウシヒリツ</t>
    </rPh>
    <rPh sb="35" eb="38">
      <t>サクネンド</t>
    </rPh>
    <rPh sb="47" eb="49">
      <t>ゲンショウ</t>
    </rPh>
    <rPh sb="59" eb="60">
      <t>キビ</t>
    </rPh>
    <rPh sb="62" eb="64">
      <t>ジョウキョウ</t>
    </rPh>
    <rPh sb="69" eb="71">
      <t>コンゴ</t>
    </rPh>
    <rPh sb="72" eb="73">
      <t>キビ</t>
    </rPh>
    <rPh sb="75" eb="79">
      <t>ケイエイジョウキョウ</t>
    </rPh>
    <rPh sb="80" eb="81">
      <t>ツヅ</t>
    </rPh>
    <rPh sb="82" eb="84">
      <t>ミコミ</t>
    </rPh>
    <rPh sb="129" eb="130">
      <t>オコナ</t>
    </rPh>
    <rPh sb="134" eb="136">
      <t>ヒツヨウ</t>
    </rPh>
    <rPh sb="136" eb="138">
      <t>ビョウショウ</t>
    </rPh>
    <rPh sb="138" eb="139">
      <t>スウ</t>
    </rPh>
    <rPh sb="140" eb="142">
      <t>ケントウ</t>
    </rPh>
    <rPh sb="144" eb="146">
      <t>イシ</t>
    </rPh>
    <rPh sb="147" eb="150">
      <t>カンゴシ</t>
    </rPh>
    <rPh sb="151" eb="154">
      <t>ヤクザイシ</t>
    </rPh>
    <rPh sb="155" eb="157">
      <t>ジンザイ</t>
    </rPh>
    <rPh sb="157" eb="159">
      <t>カクホ</t>
    </rPh>
    <rPh sb="160" eb="163">
      <t>ケイカクテキ</t>
    </rPh>
    <rPh sb="164" eb="166">
      <t>シセツ</t>
    </rPh>
    <rPh sb="166" eb="168">
      <t>カイシュウ</t>
    </rPh>
    <rPh sb="169" eb="171">
      <t>キカイ</t>
    </rPh>
    <rPh sb="171" eb="173">
      <t>ビヒン</t>
    </rPh>
    <rPh sb="174" eb="176">
      <t>コウシン</t>
    </rPh>
    <rPh sb="177" eb="179">
      <t>コンゴ</t>
    </rPh>
    <rPh sb="180" eb="181">
      <t>ト</t>
    </rPh>
    <rPh sb="182" eb="18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</si>
</sst>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75.599999999999994</c:v>
                </c:pt>
                <c:pt idx="1">
                  <c:v>74</c:v>
                </c:pt>
                <c:pt idx="2">
                  <c:v>73.099999999999994</c:v>
                </c:pt>
                <c:pt idx="3">
                  <c:v>83.6</c:v>
                </c:pt>
                <c:pt idx="4">
                  <c:v>70.900000000000006</c:v>
                </c:pt>
              </c:numCache>
            </c:numRef>
          </c:val>
          <c:extLst>
            <c:ext xmlns:c16="http://schemas.microsoft.com/office/drawing/2014/chart" uri="{C3380CC4-5D6E-409C-BE32-E72D297353CC}">
              <c16:uniqueId val="{00000000-EA01-4752-AA22-C2E47D6B89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EA01-4752-AA22-C2E47D6B89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0C-4E95-B9C2-01312D22D6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870C-4E95-B9C2-01312D22D6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95.4</c:v>
                </c:pt>
                <c:pt idx="1">
                  <c:v>87</c:v>
                </c:pt>
                <c:pt idx="2">
                  <c:v>89.2</c:v>
                </c:pt>
                <c:pt idx="3">
                  <c:v>94.5</c:v>
                </c:pt>
                <c:pt idx="4">
                  <c:v>86.2</c:v>
                </c:pt>
              </c:numCache>
            </c:numRef>
          </c:val>
          <c:extLst>
            <c:ext xmlns:c16="http://schemas.microsoft.com/office/drawing/2014/chart" uri="{C3380CC4-5D6E-409C-BE32-E72D297353CC}">
              <c16:uniqueId val="{00000000-B784-4733-AFE4-CE7671E105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784-4733-AFE4-CE7671E105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105.2</c:v>
                </c:pt>
                <c:pt idx="1">
                  <c:v>102.7</c:v>
                </c:pt>
                <c:pt idx="2">
                  <c:v>102</c:v>
                </c:pt>
                <c:pt idx="3">
                  <c:v>103.5</c:v>
                </c:pt>
                <c:pt idx="4">
                  <c:v>100.7</c:v>
                </c:pt>
              </c:numCache>
            </c:numRef>
          </c:val>
          <c:extLst>
            <c:ext xmlns:c16="http://schemas.microsoft.com/office/drawing/2014/chart" uri="{C3380CC4-5D6E-409C-BE32-E72D297353CC}">
              <c16:uniqueId val="{00000000-00C7-4AA5-AF85-189A5F7E00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0C7-4AA5-AF85-189A5F7E00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56.5</c:v>
                </c:pt>
                <c:pt idx="1">
                  <c:v>59.8</c:v>
                </c:pt>
                <c:pt idx="2">
                  <c:v>62.8</c:v>
                </c:pt>
                <c:pt idx="3">
                  <c:v>60.9</c:v>
                </c:pt>
                <c:pt idx="4">
                  <c:v>61.9</c:v>
                </c:pt>
              </c:numCache>
            </c:numRef>
          </c:val>
          <c:extLst>
            <c:ext xmlns:c16="http://schemas.microsoft.com/office/drawing/2014/chart" uri="{C3380CC4-5D6E-409C-BE32-E72D297353CC}">
              <c16:uniqueId val="{00000000-0CCA-4371-AFFA-930CD1131C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0CCA-4371-AFFA-930CD1131C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72.8</c:v>
                </c:pt>
                <c:pt idx="1">
                  <c:v>77.400000000000006</c:v>
                </c:pt>
                <c:pt idx="2">
                  <c:v>81.2</c:v>
                </c:pt>
                <c:pt idx="3">
                  <c:v>69.3</c:v>
                </c:pt>
                <c:pt idx="4">
                  <c:v>71.8</c:v>
                </c:pt>
              </c:numCache>
            </c:numRef>
          </c:val>
          <c:extLst>
            <c:ext xmlns:c16="http://schemas.microsoft.com/office/drawing/2014/chart" uri="{C3380CC4-5D6E-409C-BE32-E72D297353CC}">
              <c16:uniqueId val="{00000000-34B3-493D-BFDD-C4CE37B6E03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34B3-493D-BFDD-C4CE37B6E03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48487767</c:v>
                </c:pt>
                <c:pt idx="1">
                  <c:v>48759292</c:v>
                </c:pt>
                <c:pt idx="2">
                  <c:v>48934500</c:v>
                </c:pt>
                <c:pt idx="3">
                  <c:v>58771860</c:v>
                </c:pt>
                <c:pt idx="4">
                  <c:v>60819860</c:v>
                </c:pt>
              </c:numCache>
            </c:numRef>
          </c:val>
          <c:extLst>
            <c:ext xmlns:c16="http://schemas.microsoft.com/office/drawing/2014/chart" uri="{C3380CC4-5D6E-409C-BE32-E72D297353CC}">
              <c16:uniqueId val="{00000000-1E0A-4D88-B3F5-937315EFFF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1E0A-4D88-B3F5-937315EFFF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20.6</c:v>
                </c:pt>
                <c:pt idx="1">
                  <c:v>21.3</c:v>
                </c:pt>
                <c:pt idx="2">
                  <c:v>20</c:v>
                </c:pt>
                <c:pt idx="3">
                  <c:v>21.1</c:v>
                </c:pt>
                <c:pt idx="4">
                  <c:v>22.5</c:v>
                </c:pt>
              </c:numCache>
            </c:numRef>
          </c:val>
          <c:extLst>
            <c:ext xmlns:c16="http://schemas.microsoft.com/office/drawing/2014/chart" uri="{C3380CC4-5D6E-409C-BE32-E72D297353CC}">
              <c16:uniqueId val="{00000000-27AF-40BB-BDDF-B4FD41DF8C7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27AF-40BB-BDDF-B4FD41DF8C7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50.8</c:v>
                </c:pt>
                <c:pt idx="1">
                  <c:v>55.6</c:v>
                </c:pt>
                <c:pt idx="2">
                  <c:v>55.7</c:v>
                </c:pt>
                <c:pt idx="3">
                  <c:v>52.4</c:v>
                </c:pt>
                <c:pt idx="4">
                  <c:v>55.2</c:v>
                </c:pt>
              </c:numCache>
            </c:numRef>
          </c:val>
          <c:extLst>
            <c:ext xmlns:c16="http://schemas.microsoft.com/office/drawing/2014/chart" uri="{C3380CC4-5D6E-409C-BE32-E72D297353CC}">
              <c16:uniqueId val="{00000000-9179-4717-A2FB-BBCA461A609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179-4717-A2FB-BBCA461A609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8760</c:v>
                </c:pt>
                <c:pt idx="1">
                  <c:v>8757</c:v>
                </c:pt>
                <c:pt idx="2">
                  <c:v>8586</c:v>
                </c:pt>
                <c:pt idx="3">
                  <c:v>9184</c:v>
                </c:pt>
                <c:pt idx="4">
                  <c:v>9903</c:v>
                </c:pt>
              </c:numCache>
            </c:numRef>
          </c:val>
          <c:extLst>
            <c:ext xmlns:c16="http://schemas.microsoft.com/office/drawing/2014/chart" uri="{C3380CC4-5D6E-409C-BE32-E72D297353CC}">
              <c16:uniqueId val="{00000000-FFFC-42EC-B365-388D1B5453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FFFC-42EC-B365-388D1B5453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32308</c:v>
                </c:pt>
                <c:pt idx="1">
                  <c:v>32817</c:v>
                </c:pt>
                <c:pt idx="2">
                  <c:v>32585</c:v>
                </c:pt>
                <c:pt idx="3">
                  <c:v>33340</c:v>
                </c:pt>
                <c:pt idx="4">
                  <c:v>33957</c:v>
                </c:pt>
              </c:numCache>
            </c:numRef>
          </c:val>
          <c:extLst>
            <c:ext xmlns:c16="http://schemas.microsoft.com/office/drawing/2014/chart" uri="{C3380CC4-5D6E-409C-BE32-E72D297353CC}">
              <c16:uniqueId val="{00000000-69D7-4185-AE2B-4EA5C096FB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9D7-4185-AE2B-4EA5C096FB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石川県能登町　公立宇出津総合病院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16516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10703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181</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56</v>
      </c>
    </row>
    <row r="33" spans="1:393" ht="13.5" customHeight="1">
      <c r="A33" s="2"/>
      <c r="B33" s="25"/>
      <c r="D33" s="5"/>
      <c r="E33" s="5"/>
      <c r="F33" s="5"/>
      <c r="G33" s="102" t="s">
        <v>57</v>
      </c>
      <c r="H33" s="102"/>
      <c r="I33" s="102"/>
      <c r="J33" s="102"/>
      <c r="K33" s="102"/>
      <c r="L33" s="102"/>
      <c r="M33" s="102"/>
      <c r="N33" s="102"/>
      <c r="O33" s="102"/>
      <c r="P33" s="85">
        <f>データ!AI7</f>
        <v>105.2</v>
      </c>
      <c r="Q33" s="86"/>
      <c r="R33" s="86"/>
      <c r="S33" s="86"/>
      <c r="T33" s="86"/>
      <c r="U33" s="86"/>
      <c r="V33" s="86"/>
      <c r="W33" s="86"/>
      <c r="X33" s="86"/>
      <c r="Y33" s="86"/>
      <c r="Z33" s="86"/>
      <c r="AA33" s="86"/>
      <c r="AB33" s="86"/>
      <c r="AC33" s="86"/>
      <c r="AD33" s="87"/>
      <c r="AE33" s="85">
        <f>データ!AJ7</f>
        <v>102.7</v>
      </c>
      <c r="AF33" s="86"/>
      <c r="AG33" s="86"/>
      <c r="AH33" s="86"/>
      <c r="AI33" s="86"/>
      <c r="AJ33" s="86"/>
      <c r="AK33" s="86"/>
      <c r="AL33" s="86"/>
      <c r="AM33" s="86"/>
      <c r="AN33" s="86"/>
      <c r="AO33" s="86"/>
      <c r="AP33" s="86"/>
      <c r="AQ33" s="86"/>
      <c r="AR33" s="86"/>
      <c r="AS33" s="87"/>
      <c r="AT33" s="85">
        <f>データ!AK7</f>
        <v>102</v>
      </c>
      <c r="AU33" s="86"/>
      <c r="AV33" s="86"/>
      <c r="AW33" s="86"/>
      <c r="AX33" s="86"/>
      <c r="AY33" s="86"/>
      <c r="AZ33" s="86"/>
      <c r="BA33" s="86"/>
      <c r="BB33" s="86"/>
      <c r="BC33" s="86"/>
      <c r="BD33" s="86"/>
      <c r="BE33" s="86"/>
      <c r="BF33" s="86"/>
      <c r="BG33" s="86"/>
      <c r="BH33" s="87"/>
      <c r="BI33" s="85">
        <f>データ!AL7</f>
        <v>103.5</v>
      </c>
      <c r="BJ33" s="86"/>
      <c r="BK33" s="86"/>
      <c r="BL33" s="86"/>
      <c r="BM33" s="86"/>
      <c r="BN33" s="86"/>
      <c r="BO33" s="86"/>
      <c r="BP33" s="86"/>
      <c r="BQ33" s="86"/>
      <c r="BR33" s="86"/>
      <c r="BS33" s="86"/>
      <c r="BT33" s="86"/>
      <c r="BU33" s="86"/>
      <c r="BV33" s="86"/>
      <c r="BW33" s="87"/>
      <c r="BX33" s="85">
        <f>データ!AM7</f>
        <v>100.7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95.4</v>
      </c>
      <c r="DE33" s="86"/>
      <c r="DF33" s="86"/>
      <c r="DG33" s="86"/>
      <c r="DH33" s="86"/>
      <c r="DI33" s="86"/>
      <c r="DJ33" s="86"/>
      <c r="DK33" s="86"/>
      <c r="DL33" s="86"/>
      <c r="DM33" s="86"/>
      <c r="DN33" s="86"/>
      <c r="DO33" s="86"/>
      <c r="DP33" s="86"/>
      <c r="DQ33" s="86"/>
      <c r="DR33" s="87"/>
      <c r="DS33" s="85">
        <f>データ!AU7</f>
        <v>87</v>
      </c>
      <c r="DT33" s="86"/>
      <c r="DU33" s="86"/>
      <c r="DV33" s="86"/>
      <c r="DW33" s="86"/>
      <c r="DX33" s="86"/>
      <c r="DY33" s="86"/>
      <c r="DZ33" s="86"/>
      <c r="EA33" s="86"/>
      <c r="EB33" s="86"/>
      <c r="EC33" s="86"/>
      <c r="ED33" s="86"/>
      <c r="EE33" s="86"/>
      <c r="EF33" s="86"/>
      <c r="EG33" s="87"/>
      <c r="EH33" s="85">
        <f>データ!AV7</f>
        <v>89.2</v>
      </c>
      <c r="EI33" s="86"/>
      <c r="EJ33" s="86"/>
      <c r="EK33" s="86"/>
      <c r="EL33" s="86"/>
      <c r="EM33" s="86"/>
      <c r="EN33" s="86"/>
      <c r="EO33" s="86"/>
      <c r="EP33" s="86"/>
      <c r="EQ33" s="86"/>
      <c r="ER33" s="86"/>
      <c r="ES33" s="86"/>
      <c r="ET33" s="86"/>
      <c r="EU33" s="86"/>
      <c r="EV33" s="87"/>
      <c r="EW33" s="85">
        <f>データ!AW7</f>
        <v>94.5</v>
      </c>
      <c r="EX33" s="86"/>
      <c r="EY33" s="86"/>
      <c r="EZ33" s="86"/>
      <c r="FA33" s="86"/>
      <c r="FB33" s="86"/>
      <c r="FC33" s="86"/>
      <c r="FD33" s="86"/>
      <c r="FE33" s="86"/>
      <c r="FF33" s="86"/>
      <c r="FG33" s="86"/>
      <c r="FH33" s="86"/>
      <c r="FI33" s="86"/>
      <c r="FJ33" s="86"/>
      <c r="FK33" s="87"/>
      <c r="FL33" s="85">
        <f>データ!AX7</f>
        <v>86.2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75.599999999999994</v>
      </c>
      <c r="KG33" s="86"/>
      <c r="KH33" s="86"/>
      <c r="KI33" s="86"/>
      <c r="KJ33" s="86"/>
      <c r="KK33" s="86"/>
      <c r="KL33" s="86"/>
      <c r="KM33" s="86"/>
      <c r="KN33" s="86"/>
      <c r="KO33" s="86"/>
      <c r="KP33" s="86"/>
      <c r="KQ33" s="86"/>
      <c r="KR33" s="86"/>
      <c r="KS33" s="86"/>
      <c r="KT33" s="87"/>
      <c r="KU33" s="85">
        <f>データ!BQ7</f>
        <v>74</v>
      </c>
      <c r="KV33" s="86"/>
      <c r="KW33" s="86"/>
      <c r="KX33" s="86"/>
      <c r="KY33" s="86"/>
      <c r="KZ33" s="86"/>
      <c r="LA33" s="86"/>
      <c r="LB33" s="86"/>
      <c r="LC33" s="86"/>
      <c r="LD33" s="86"/>
      <c r="LE33" s="86"/>
      <c r="LF33" s="86"/>
      <c r="LG33" s="86"/>
      <c r="LH33" s="86"/>
      <c r="LI33" s="87"/>
      <c r="LJ33" s="85">
        <f>データ!BR7</f>
        <v>73.099999999999994</v>
      </c>
      <c r="LK33" s="86"/>
      <c r="LL33" s="86"/>
      <c r="LM33" s="86"/>
      <c r="LN33" s="86"/>
      <c r="LO33" s="86"/>
      <c r="LP33" s="86"/>
      <c r="LQ33" s="86"/>
      <c r="LR33" s="86"/>
      <c r="LS33" s="86"/>
      <c r="LT33" s="86"/>
      <c r="LU33" s="86"/>
      <c r="LV33" s="86"/>
      <c r="LW33" s="86"/>
      <c r="LX33" s="87"/>
      <c r="LY33" s="85">
        <f>データ!BS7</f>
        <v>83.6</v>
      </c>
      <c r="LZ33" s="86"/>
      <c r="MA33" s="86"/>
      <c r="MB33" s="86"/>
      <c r="MC33" s="86"/>
      <c r="MD33" s="86"/>
      <c r="ME33" s="86"/>
      <c r="MF33" s="86"/>
      <c r="MG33" s="86"/>
      <c r="MH33" s="86"/>
      <c r="MI33" s="86"/>
      <c r="MJ33" s="86"/>
      <c r="MK33" s="86"/>
      <c r="ML33" s="86"/>
      <c r="MM33" s="87"/>
      <c r="MN33" s="85">
        <f>データ!BT7</f>
        <v>70.900000000000006</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96" t="s">
        <v>182</v>
      </c>
      <c r="NK39" s="97"/>
      <c r="NL39" s="97"/>
      <c r="NM39" s="97"/>
      <c r="NN39" s="97"/>
      <c r="NO39" s="97"/>
      <c r="NP39" s="97"/>
      <c r="NQ39" s="97"/>
      <c r="NR39" s="97"/>
      <c r="NS39" s="97"/>
      <c r="NT39" s="97"/>
      <c r="NU39" s="97"/>
      <c r="NV39" s="97"/>
      <c r="NW39" s="97"/>
      <c r="NX39" s="98"/>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96"/>
      <c r="NK40" s="97"/>
      <c r="NL40" s="97"/>
      <c r="NM40" s="97"/>
      <c r="NN40" s="97"/>
      <c r="NO40" s="97"/>
      <c r="NP40" s="97"/>
      <c r="NQ40" s="97"/>
      <c r="NR40" s="97"/>
      <c r="NS40" s="97"/>
      <c r="NT40" s="97"/>
      <c r="NU40" s="97"/>
      <c r="NV40" s="97"/>
      <c r="NW40" s="97"/>
      <c r="NX40" s="98"/>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96"/>
      <c r="NK41" s="97"/>
      <c r="NL41" s="97"/>
      <c r="NM41" s="97"/>
      <c r="NN41" s="97"/>
      <c r="NO41" s="97"/>
      <c r="NP41" s="97"/>
      <c r="NQ41" s="97"/>
      <c r="NR41" s="97"/>
      <c r="NS41" s="97"/>
      <c r="NT41" s="97"/>
      <c r="NU41" s="97"/>
      <c r="NV41" s="97"/>
      <c r="NW41" s="97"/>
      <c r="NX41" s="98"/>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96"/>
      <c r="NK42" s="97"/>
      <c r="NL42" s="97"/>
      <c r="NM42" s="97"/>
      <c r="NN42" s="97"/>
      <c r="NO42" s="97"/>
      <c r="NP42" s="97"/>
      <c r="NQ42" s="97"/>
      <c r="NR42" s="97"/>
      <c r="NS42" s="97"/>
      <c r="NT42" s="97"/>
      <c r="NU42" s="97"/>
      <c r="NV42" s="97"/>
      <c r="NW42" s="97"/>
      <c r="NX42" s="98"/>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96"/>
      <c r="NK43" s="97"/>
      <c r="NL43" s="97"/>
      <c r="NM43" s="97"/>
      <c r="NN43" s="97"/>
      <c r="NO43" s="97"/>
      <c r="NP43" s="97"/>
      <c r="NQ43" s="97"/>
      <c r="NR43" s="97"/>
      <c r="NS43" s="97"/>
      <c r="NT43" s="97"/>
      <c r="NU43" s="97"/>
      <c r="NV43" s="97"/>
      <c r="NW43" s="97"/>
      <c r="NX43" s="98"/>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96"/>
      <c r="NK44" s="97"/>
      <c r="NL44" s="97"/>
      <c r="NM44" s="97"/>
      <c r="NN44" s="97"/>
      <c r="NO44" s="97"/>
      <c r="NP44" s="97"/>
      <c r="NQ44" s="97"/>
      <c r="NR44" s="97"/>
      <c r="NS44" s="97"/>
      <c r="NT44" s="97"/>
      <c r="NU44" s="97"/>
      <c r="NV44" s="97"/>
      <c r="NW44" s="97"/>
      <c r="NX44" s="98"/>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96"/>
      <c r="NK45" s="97"/>
      <c r="NL45" s="97"/>
      <c r="NM45" s="97"/>
      <c r="NN45" s="97"/>
      <c r="NO45" s="97"/>
      <c r="NP45" s="97"/>
      <c r="NQ45" s="97"/>
      <c r="NR45" s="97"/>
      <c r="NS45" s="97"/>
      <c r="NT45" s="97"/>
      <c r="NU45" s="97"/>
      <c r="NV45" s="97"/>
      <c r="NW45" s="97"/>
      <c r="NX45" s="98"/>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96"/>
      <c r="NK46" s="97"/>
      <c r="NL46" s="97"/>
      <c r="NM46" s="97"/>
      <c r="NN46" s="97"/>
      <c r="NO46" s="97"/>
      <c r="NP46" s="97"/>
      <c r="NQ46" s="97"/>
      <c r="NR46" s="97"/>
      <c r="NS46" s="97"/>
      <c r="NT46" s="97"/>
      <c r="NU46" s="97"/>
      <c r="NV46" s="97"/>
      <c r="NW46" s="97"/>
      <c r="NX46" s="98"/>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6"/>
      <c r="NK47" s="97"/>
      <c r="NL47" s="97"/>
      <c r="NM47" s="97"/>
      <c r="NN47" s="97"/>
      <c r="NO47" s="97"/>
      <c r="NP47" s="97"/>
      <c r="NQ47" s="97"/>
      <c r="NR47" s="97"/>
      <c r="NS47" s="97"/>
      <c r="NT47" s="97"/>
      <c r="NU47" s="97"/>
      <c r="NV47" s="97"/>
      <c r="NW47" s="97"/>
      <c r="NX47" s="98"/>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6"/>
      <c r="NK48" s="97"/>
      <c r="NL48" s="97"/>
      <c r="NM48" s="97"/>
      <c r="NN48" s="97"/>
      <c r="NO48" s="97"/>
      <c r="NP48" s="97"/>
      <c r="NQ48" s="97"/>
      <c r="NR48" s="97"/>
      <c r="NS48" s="97"/>
      <c r="NT48" s="97"/>
      <c r="NU48" s="97"/>
      <c r="NV48" s="97"/>
      <c r="NW48" s="97"/>
      <c r="NX48" s="98"/>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96"/>
      <c r="NK49" s="97"/>
      <c r="NL49" s="97"/>
      <c r="NM49" s="97"/>
      <c r="NN49" s="97"/>
      <c r="NO49" s="97"/>
      <c r="NP49" s="97"/>
      <c r="NQ49" s="97"/>
      <c r="NR49" s="97"/>
      <c r="NS49" s="97"/>
      <c r="NT49" s="97"/>
      <c r="NU49" s="97"/>
      <c r="NV49" s="97"/>
      <c r="NW49" s="97"/>
      <c r="NX49" s="98"/>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96"/>
      <c r="NK50" s="97"/>
      <c r="NL50" s="97"/>
      <c r="NM50" s="97"/>
      <c r="NN50" s="97"/>
      <c r="NO50" s="97"/>
      <c r="NP50" s="97"/>
      <c r="NQ50" s="97"/>
      <c r="NR50" s="97"/>
      <c r="NS50" s="97"/>
      <c r="NT50" s="97"/>
      <c r="NU50" s="97"/>
      <c r="NV50" s="97"/>
      <c r="NW50" s="97"/>
      <c r="NX50" s="98"/>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99"/>
      <c r="NK51" s="100"/>
      <c r="NL51" s="100"/>
      <c r="NM51" s="100"/>
      <c r="NN51" s="100"/>
      <c r="NO51" s="100"/>
      <c r="NP51" s="100"/>
      <c r="NQ51" s="100"/>
      <c r="NR51" s="100"/>
      <c r="NS51" s="100"/>
      <c r="NT51" s="100"/>
      <c r="NU51" s="100"/>
      <c r="NV51" s="100"/>
      <c r="NW51" s="100"/>
      <c r="NX51" s="101"/>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96" t="s">
        <v>183</v>
      </c>
      <c r="NK54" s="97"/>
      <c r="NL54" s="97"/>
      <c r="NM54" s="97"/>
      <c r="NN54" s="97"/>
      <c r="NO54" s="97"/>
      <c r="NP54" s="97"/>
      <c r="NQ54" s="97"/>
      <c r="NR54" s="97"/>
      <c r="NS54" s="97"/>
      <c r="NT54" s="97"/>
      <c r="NU54" s="97"/>
      <c r="NV54" s="97"/>
      <c r="NW54" s="97"/>
      <c r="NX54" s="98"/>
    </row>
    <row r="55" spans="1:393" ht="13.5" customHeight="1">
      <c r="A55" s="2"/>
      <c r="B55" s="25"/>
      <c r="C55" s="5"/>
      <c r="D55" s="5"/>
      <c r="E55" s="5"/>
      <c r="F55" s="5"/>
      <c r="G55" s="102" t="s">
        <v>57</v>
      </c>
      <c r="H55" s="102"/>
      <c r="I55" s="102"/>
      <c r="J55" s="102"/>
      <c r="K55" s="102"/>
      <c r="L55" s="102"/>
      <c r="M55" s="102"/>
      <c r="N55" s="102"/>
      <c r="O55" s="102"/>
      <c r="P55" s="103">
        <f>データ!CA7</f>
        <v>32308</v>
      </c>
      <c r="Q55" s="104"/>
      <c r="R55" s="104"/>
      <c r="S55" s="104"/>
      <c r="T55" s="104"/>
      <c r="U55" s="104"/>
      <c r="V55" s="104"/>
      <c r="W55" s="104"/>
      <c r="X55" s="104"/>
      <c r="Y55" s="104"/>
      <c r="Z55" s="104"/>
      <c r="AA55" s="104"/>
      <c r="AB55" s="104"/>
      <c r="AC55" s="104"/>
      <c r="AD55" s="105"/>
      <c r="AE55" s="103">
        <f>データ!CB7</f>
        <v>32817</v>
      </c>
      <c r="AF55" s="104"/>
      <c r="AG55" s="104"/>
      <c r="AH55" s="104"/>
      <c r="AI55" s="104"/>
      <c r="AJ55" s="104"/>
      <c r="AK55" s="104"/>
      <c r="AL55" s="104"/>
      <c r="AM55" s="104"/>
      <c r="AN55" s="104"/>
      <c r="AO55" s="104"/>
      <c r="AP55" s="104"/>
      <c r="AQ55" s="104"/>
      <c r="AR55" s="104"/>
      <c r="AS55" s="105"/>
      <c r="AT55" s="103">
        <f>データ!CC7</f>
        <v>32585</v>
      </c>
      <c r="AU55" s="104"/>
      <c r="AV55" s="104"/>
      <c r="AW55" s="104"/>
      <c r="AX55" s="104"/>
      <c r="AY55" s="104"/>
      <c r="AZ55" s="104"/>
      <c r="BA55" s="104"/>
      <c r="BB55" s="104"/>
      <c r="BC55" s="104"/>
      <c r="BD55" s="104"/>
      <c r="BE55" s="104"/>
      <c r="BF55" s="104"/>
      <c r="BG55" s="104"/>
      <c r="BH55" s="105"/>
      <c r="BI55" s="103">
        <f>データ!CD7</f>
        <v>33340</v>
      </c>
      <c r="BJ55" s="104"/>
      <c r="BK55" s="104"/>
      <c r="BL55" s="104"/>
      <c r="BM55" s="104"/>
      <c r="BN55" s="104"/>
      <c r="BO55" s="104"/>
      <c r="BP55" s="104"/>
      <c r="BQ55" s="104"/>
      <c r="BR55" s="104"/>
      <c r="BS55" s="104"/>
      <c r="BT55" s="104"/>
      <c r="BU55" s="104"/>
      <c r="BV55" s="104"/>
      <c r="BW55" s="105"/>
      <c r="BX55" s="103">
        <f>データ!CE7</f>
        <v>33957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8760</v>
      </c>
      <c r="DE55" s="104"/>
      <c r="DF55" s="104"/>
      <c r="DG55" s="104"/>
      <c r="DH55" s="104"/>
      <c r="DI55" s="104"/>
      <c r="DJ55" s="104"/>
      <c r="DK55" s="104"/>
      <c r="DL55" s="104"/>
      <c r="DM55" s="104"/>
      <c r="DN55" s="104"/>
      <c r="DO55" s="104"/>
      <c r="DP55" s="104"/>
      <c r="DQ55" s="104"/>
      <c r="DR55" s="105"/>
      <c r="DS55" s="103">
        <f>データ!CM7</f>
        <v>8757</v>
      </c>
      <c r="DT55" s="104"/>
      <c r="DU55" s="104"/>
      <c r="DV55" s="104"/>
      <c r="DW55" s="104"/>
      <c r="DX55" s="104"/>
      <c r="DY55" s="104"/>
      <c r="DZ55" s="104"/>
      <c r="EA55" s="104"/>
      <c r="EB55" s="104"/>
      <c r="EC55" s="104"/>
      <c r="ED55" s="104"/>
      <c r="EE55" s="104"/>
      <c r="EF55" s="104"/>
      <c r="EG55" s="105"/>
      <c r="EH55" s="103">
        <f>データ!CN7</f>
        <v>8586</v>
      </c>
      <c r="EI55" s="104"/>
      <c r="EJ55" s="104"/>
      <c r="EK55" s="104"/>
      <c r="EL55" s="104"/>
      <c r="EM55" s="104"/>
      <c r="EN55" s="104"/>
      <c r="EO55" s="104"/>
      <c r="EP55" s="104"/>
      <c r="EQ55" s="104"/>
      <c r="ER55" s="104"/>
      <c r="ES55" s="104"/>
      <c r="ET55" s="104"/>
      <c r="EU55" s="104"/>
      <c r="EV55" s="105"/>
      <c r="EW55" s="103">
        <f>データ!CO7</f>
        <v>9184</v>
      </c>
      <c r="EX55" s="104"/>
      <c r="EY55" s="104"/>
      <c r="EZ55" s="104"/>
      <c r="FA55" s="104"/>
      <c r="FB55" s="104"/>
      <c r="FC55" s="104"/>
      <c r="FD55" s="104"/>
      <c r="FE55" s="104"/>
      <c r="FF55" s="104"/>
      <c r="FG55" s="104"/>
      <c r="FH55" s="104"/>
      <c r="FI55" s="104"/>
      <c r="FJ55" s="104"/>
      <c r="FK55" s="105"/>
      <c r="FL55" s="103">
        <f>データ!CP7</f>
        <v>9903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50.8</v>
      </c>
      <c r="GS55" s="86"/>
      <c r="GT55" s="86"/>
      <c r="GU55" s="86"/>
      <c r="GV55" s="86"/>
      <c r="GW55" s="86"/>
      <c r="GX55" s="86"/>
      <c r="GY55" s="86"/>
      <c r="GZ55" s="86"/>
      <c r="HA55" s="86"/>
      <c r="HB55" s="86"/>
      <c r="HC55" s="86"/>
      <c r="HD55" s="86"/>
      <c r="HE55" s="86"/>
      <c r="HF55" s="87"/>
      <c r="HG55" s="85">
        <f>データ!CX7</f>
        <v>55.6</v>
      </c>
      <c r="HH55" s="86"/>
      <c r="HI55" s="86"/>
      <c r="HJ55" s="86"/>
      <c r="HK55" s="86"/>
      <c r="HL55" s="86"/>
      <c r="HM55" s="86"/>
      <c r="HN55" s="86"/>
      <c r="HO55" s="86"/>
      <c r="HP55" s="86"/>
      <c r="HQ55" s="86"/>
      <c r="HR55" s="86"/>
      <c r="HS55" s="86"/>
      <c r="HT55" s="86"/>
      <c r="HU55" s="87"/>
      <c r="HV55" s="85">
        <f>データ!CY7</f>
        <v>55.7</v>
      </c>
      <c r="HW55" s="86"/>
      <c r="HX55" s="86"/>
      <c r="HY55" s="86"/>
      <c r="HZ55" s="86"/>
      <c r="IA55" s="86"/>
      <c r="IB55" s="86"/>
      <c r="IC55" s="86"/>
      <c r="ID55" s="86"/>
      <c r="IE55" s="86"/>
      <c r="IF55" s="86"/>
      <c r="IG55" s="86"/>
      <c r="IH55" s="86"/>
      <c r="II55" s="86"/>
      <c r="IJ55" s="87"/>
      <c r="IK55" s="85">
        <f>データ!CZ7</f>
        <v>52.4</v>
      </c>
      <c r="IL55" s="86"/>
      <c r="IM55" s="86"/>
      <c r="IN55" s="86"/>
      <c r="IO55" s="86"/>
      <c r="IP55" s="86"/>
      <c r="IQ55" s="86"/>
      <c r="IR55" s="86"/>
      <c r="IS55" s="86"/>
      <c r="IT55" s="86"/>
      <c r="IU55" s="86"/>
      <c r="IV55" s="86"/>
      <c r="IW55" s="86"/>
      <c r="IX55" s="86"/>
      <c r="IY55" s="87"/>
      <c r="IZ55" s="85">
        <f>データ!DA7</f>
        <v>55.2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20.6</v>
      </c>
      <c r="KG55" s="86"/>
      <c r="KH55" s="86"/>
      <c r="KI55" s="86"/>
      <c r="KJ55" s="86"/>
      <c r="KK55" s="86"/>
      <c r="KL55" s="86"/>
      <c r="KM55" s="86"/>
      <c r="KN55" s="86"/>
      <c r="KO55" s="86"/>
      <c r="KP55" s="86"/>
      <c r="KQ55" s="86"/>
      <c r="KR55" s="86"/>
      <c r="KS55" s="86"/>
      <c r="KT55" s="87"/>
      <c r="KU55" s="85">
        <f>データ!DI7</f>
        <v>21.3</v>
      </c>
      <c r="KV55" s="86"/>
      <c r="KW55" s="86"/>
      <c r="KX55" s="86"/>
      <c r="KY55" s="86"/>
      <c r="KZ55" s="86"/>
      <c r="LA55" s="86"/>
      <c r="LB55" s="86"/>
      <c r="LC55" s="86"/>
      <c r="LD55" s="86"/>
      <c r="LE55" s="86"/>
      <c r="LF55" s="86"/>
      <c r="LG55" s="86"/>
      <c r="LH55" s="86"/>
      <c r="LI55" s="87"/>
      <c r="LJ55" s="85">
        <f>データ!DJ7</f>
        <v>20</v>
      </c>
      <c r="LK55" s="86"/>
      <c r="LL55" s="86"/>
      <c r="LM55" s="86"/>
      <c r="LN55" s="86"/>
      <c r="LO55" s="86"/>
      <c r="LP55" s="86"/>
      <c r="LQ55" s="86"/>
      <c r="LR55" s="86"/>
      <c r="LS55" s="86"/>
      <c r="LT55" s="86"/>
      <c r="LU55" s="86"/>
      <c r="LV55" s="86"/>
      <c r="LW55" s="86"/>
      <c r="LX55" s="87"/>
      <c r="LY55" s="85">
        <f>データ!DK7</f>
        <v>21.1</v>
      </c>
      <c r="LZ55" s="86"/>
      <c r="MA55" s="86"/>
      <c r="MB55" s="86"/>
      <c r="MC55" s="86"/>
      <c r="MD55" s="86"/>
      <c r="ME55" s="86"/>
      <c r="MF55" s="86"/>
      <c r="MG55" s="86"/>
      <c r="MH55" s="86"/>
      <c r="MI55" s="86"/>
      <c r="MJ55" s="86"/>
      <c r="MK55" s="86"/>
      <c r="ML55" s="86"/>
      <c r="MM55" s="87"/>
      <c r="MN55" s="85">
        <f>データ!DL7</f>
        <v>22.5</v>
      </c>
      <c r="MO55" s="86"/>
      <c r="MP55" s="86"/>
      <c r="MQ55" s="86"/>
      <c r="MR55" s="86"/>
      <c r="MS55" s="86"/>
      <c r="MT55" s="86"/>
      <c r="MU55" s="86"/>
      <c r="MV55" s="86"/>
      <c r="MW55" s="86"/>
      <c r="MX55" s="86"/>
      <c r="MY55" s="86"/>
      <c r="MZ55" s="86"/>
      <c r="NA55" s="86"/>
      <c r="NB55" s="87"/>
      <c r="NC55" s="5"/>
      <c r="ND55" s="5"/>
      <c r="NE55" s="5"/>
      <c r="NF55" s="5"/>
      <c r="NG55" s="5"/>
      <c r="NH55" s="27"/>
      <c r="NI55" s="2"/>
      <c r="NJ55" s="96"/>
      <c r="NK55" s="97"/>
      <c r="NL55" s="97"/>
      <c r="NM55" s="97"/>
      <c r="NN55" s="97"/>
      <c r="NO55" s="97"/>
      <c r="NP55" s="97"/>
      <c r="NQ55" s="97"/>
      <c r="NR55" s="97"/>
      <c r="NS55" s="97"/>
      <c r="NT55" s="97"/>
      <c r="NU55" s="97"/>
      <c r="NV55" s="97"/>
      <c r="NW55" s="97"/>
      <c r="NX55" s="98"/>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96"/>
      <c r="NK56" s="97"/>
      <c r="NL56" s="97"/>
      <c r="NM56" s="97"/>
      <c r="NN56" s="97"/>
      <c r="NO56" s="97"/>
      <c r="NP56" s="97"/>
      <c r="NQ56" s="97"/>
      <c r="NR56" s="97"/>
      <c r="NS56" s="97"/>
      <c r="NT56" s="97"/>
      <c r="NU56" s="97"/>
      <c r="NV56" s="97"/>
      <c r="NW56" s="97"/>
      <c r="NX56" s="9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96"/>
      <c r="NK57" s="97"/>
      <c r="NL57" s="97"/>
      <c r="NM57" s="97"/>
      <c r="NN57" s="97"/>
      <c r="NO57" s="97"/>
      <c r="NP57" s="97"/>
      <c r="NQ57" s="97"/>
      <c r="NR57" s="97"/>
      <c r="NS57" s="97"/>
      <c r="NT57" s="97"/>
      <c r="NU57" s="97"/>
      <c r="NV57" s="97"/>
      <c r="NW57" s="97"/>
      <c r="NX57" s="9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96"/>
      <c r="NK58" s="97"/>
      <c r="NL58" s="97"/>
      <c r="NM58" s="97"/>
      <c r="NN58" s="97"/>
      <c r="NO58" s="97"/>
      <c r="NP58" s="97"/>
      <c r="NQ58" s="97"/>
      <c r="NR58" s="97"/>
      <c r="NS58" s="97"/>
      <c r="NT58" s="97"/>
      <c r="NU58" s="97"/>
      <c r="NV58" s="97"/>
      <c r="NW58" s="97"/>
      <c r="NX58" s="9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96"/>
      <c r="NK59" s="97"/>
      <c r="NL59" s="97"/>
      <c r="NM59" s="97"/>
      <c r="NN59" s="97"/>
      <c r="NO59" s="97"/>
      <c r="NP59" s="97"/>
      <c r="NQ59" s="97"/>
      <c r="NR59" s="97"/>
      <c r="NS59" s="97"/>
      <c r="NT59" s="97"/>
      <c r="NU59" s="97"/>
      <c r="NV59" s="97"/>
      <c r="NW59" s="97"/>
      <c r="NX59" s="9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96"/>
      <c r="NK60" s="97"/>
      <c r="NL60" s="97"/>
      <c r="NM60" s="97"/>
      <c r="NN60" s="97"/>
      <c r="NO60" s="97"/>
      <c r="NP60" s="97"/>
      <c r="NQ60" s="97"/>
      <c r="NR60" s="97"/>
      <c r="NS60" s="97"/>
      <c r="NT60" s="97"/>
      <c r="NU60" s="97"/>
      <c r="NV60" s="97"/>
      <c r="NW60" s="97"/>
      <c r="NX60" s="9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96"/>
      <c r="NK61" s="97"/>
      <c r="NL61" s="97"/>
      <c r="NM61" s="97"/>
      <c r="NN61" s="97"/>
      <c r="NO61" s="97"/>
      <c r="NP61" s="97"/>
      <c r="NQ61" s="97"/>
      <c r="NR61" s="97"/>
      <c r="NS61" s="97"/>
      <c r="NT61" s="97"/>
      <c r="NU61" s="97"/>
      <c r="NV61" s="97"/>
      <c r="NW61" s="97"/>
      <c r="NX61" s="98"/>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96"/>
      <c r="NK62" s="97"/>
      <c r="NL62" s="97"/>
      <c r="NM62" s="97"/>
      <c r="NN62" s="97"/>
      <c r="NO62" s="97"/>
      <c r="NP62" s="97"/>
      <c r="NQ62" s="97"/>
      <c r="NR62" s="97"/>
      <c r="NS62" s="97"/>
      <c r="NT62" s="97"/>
      <c r="NU62" s="97"/>
      <c r="NV62" s="97"/>
      <c r="NW62" s="97"/>
      <c r="NX62" s="98"/>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96"/>
      <c r="NK63" s="97"/>
      <c r="NL63" s="97"/>
      <c r="NM63" s="97"/>
      <c r="NN63" s="97"/>
      <c r="NO63" s="97"/>
      <c r="NP63" s="97"/>
      <c r="NQ63" s="97"/>
      <c r="NR63" s="97"/>
      <c r="NS63" s="97"/>
      <c r="NT63" s="97"/>
      <c r="NU63" s="97"/>
      <c r="NV63" s="97"/>
      <c r="NW63" s="97"/>
      <c r="NX63" s="9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96"/>
      <c r="NK64" s="97"/>
      <c r="NL64" s="97"/>
      <c r="NM64" s="97"/>
      <c r="NN64" s="97"/>
      <c r="NO64" s="97"/>
      <c r="NP64" s="97"/>
      <c r="NQ64" s="97"/>
      <c r="NR64" s="97"/>
      <c r="NS64" s="97"/>
      <c r="NT64" s="97"/>
      <c r="NU64" s="97"/>
      <c r="NV64" s="97"/>
      <c r="NW64" s="97"/>
      <c r="NX64" s="9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96"/>
      <c r="NK65" s="97"/>
      <c r="NL65" s="97"/>
      <c r="NM65" s="97"/>
      <c r="NN65" s="97"/>
      <c r="NO65" s="97"/>
      <c r="NP65" s="97"/>
      <c r="NQ65" s="97"/>
      <c r="NR65" s="97"/>
      <c r="NS65" s="97"/>
      <c r="NT65" s="97"/>
      <c r="NU65" s="97"/>
      <c r="NV65" s="97"/>
      <c r="NW65" s="97"/>
      <c r="NX65" s="9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6"/>
      <c r="NK66" s="97"/>
      <c r="NL66" s="97"/>
      <c r="NM66" s="97"/>
      <c r="NN66" s="97"/>
      <c r="NO66" s="97"/>
      <c r="NP66" s="97"/>
      <c r="NQ66" s="97"/>
      <c r="NR66" s="97"/>
      <c r="NS66" s="97"/>
      <c r="NT66" s="97"/>
      <c r="NU66" s="97"/>
      <c r="NV66" s="97"/>
      <c r="NW66" s="97"/>
      <c r="NX66" s="9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9"/>
      <c r="NK67" s="100"/>
      <c r="NL67" s="100"/>
      <c r="NM67" s="100"/>
      <c r="NN67" s="100"/>
      <c r="NO67" s="100"/>
      <c r="NP67" s="100"/>
      <c r="NQ67" s="100"/>
      <c r="NR67" s="100"/>
      <c r="NS67" s="100"/>
      <c r="NT67" s="100"/>
      <c r="NU67" s="100"/>
      <c r="NV67" s="100"/>
      <c r="NW67" s="100"/>
      <c r="NX67" s="10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56.5</v>
      </c>
      <c r="V79" s="80"/>
      <c r="W79" s="80"/>
      <c r="X79" s="80"/>
      <c r="Y79" s="80"/>
      <c r="Z79" s="80"/>
      <c r="AA79" s="80"/>
      <c r="AB79" s="80"/>
      <c r="AC79" s="80"/>
      <c r="AD79" s="80"/>
      <c r="AE79" s="80"/>
      <c r="AF79" s="80"/>
      <c r="AG79" s="80"/>
      <c r="AH79" s="80"/>
      <c r="AI79" s="80"/>
      <c r="AJ79" s="80"/>
      <c r="AK79" s="80"/>
      <c r="AL79" s="80"/>
      <c r="AM79" s="80"/>
      <c r="AN79" s="80">
        <f>データ!DT7</f>
        <v>59.8</v>
      </c>
      <c r="AO79" s="80"/>
      <c r="AP79" s="80"/>
      <c r="AQ79" s="80"/>
      <c r="AR79" s="80"/>
      <c r="AS79" s="80"/>
      <c r="AT79" s="80"/>
      <c r="AU79" s="80"/>
      <c r="AV79" s="80"/>
      <c r="AW79" s="80"/>
      <c r="AX79" s="80"/>
      <c r="AY79" s="80"/>
      <c r="AZ79" s="80"/>
      <c r="BA79" s="80"/>
      <c r="BB79" s="80"/>
      <c r="BC79" s="80"/>
      <c r="BD79" s="80"/>
      <c r="BE79" s="80"/>
      <c r="BF79" s="80"/>
      <c r="BG79" s="80">
        <f>データ!DU7</f>
        <v>62.8</v>
      </c>
      <c r="BH79" s="80"/>
      <c r="BI79" s="80"/>
      <c r="BJ79" s="80"/>
      <c r="BK79" s="80"/>
      <c r="BL79" s="80"/>
      <c r="BM79" s="80"/>
      <c r="BN79" s="80"/>
      <c r="BO79" s="80"/>
      <c r="BP79" s="80"/>
      <c r="BQ79" s="80"/>
      <c r="BR79" s="80"/>
      <c r="BS79" s="80"/>
      <c r="BT79" s="80"/>
      <c r="BU79" s="80"/>
      <c r="BV79" s="80"/>
      <c r="BW79" s="80"/>
      <c r="BX79" s="80"/>
      <c r="BY79" s="80"/>
      <c r="BZ79" s="80">
        <f>データ!DV7</f>
        <v>60.9</v>
      </c>
      <c r="CA79" s="80"/>
      <c r="CB79" s="80"/>
      <c r="CC79" s="80"/>
      <c r="CD79" s="80"/>
      <c r="CE79" s="80"/>
      <c r="CF79" s="80"/>
      <c r="CG79" s="80"/>
      <c r="CH79" s="80"/>
      <c r="CI79" s="80"/>
      <c r="CJ79" s="80"/>
      <c r="CK79" s="80"/>
      <c r="CL79" s="80"/>
      <c r="CM79" s="80"/>
      <c r="CN79" s="80"/>
      <c r="CO79" s="80"/>
      <c r="CP79" s="80"/>
      <c r="CQ79" s="80"/>
      <c r="CR79" s="80"/>
      <c r="CS79" s="80">
        <f>データ!DW7</f>
        <v>61.9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72.8</v>
      </c>
      <c r="EP79" s="80"/>
      <c r="EQ79" s="80"/>
      <c r="ER79" s="80"/>
      <c r="ES79" s="80"/>
      <c r="ET79" s="80"/>
      <c r="EU79" s="80"/>
      <c r="EV79" s="80"/>
      <c r="EW79" s="80"/>
      <c r="EX79" s="80"/>
      <c r="EY79" s="80"/>
      <c r="EZ79" s="80"/>
      <c r="FA79" s="80"/>
      <c r="FB79" s="80"/>
      <c r="FC79" s="80"/>
      <c r="FD79" s="80"/>
      <c r="FE79" s="80"/>
      <c r="FF79" s="80"/>
      <c r="FG79" s="80"/>
      <c r="FH79" s="80">
        <f>データ!EE7</f>
        <v>77.400000000000006</v>
      </c>
      <c r="FI79" s="80"/>
      <c r="FJ79" s="80"/>
      <c r="FK79" s="80"/>
      <c r="FL79" s="80"/>
      <c r="FM79" s="80"/>
      <c r="FN79" s="80"/>
      <c r="FO79" s="80"/>
      <c r="FP79" s="80"/>
      <c r="FQ79" s="80"/>
      <c r="FR79" s="80"/>
      <c r="FS79" s="80"/>
      <c r="FT79" s="80"/>
      <c r="FU79" s="80"/>
      <c r="FV79" s="80"/>
      <c r="FW79" s="80"/>
      <c r="FX79" s="80"/>
      <c r="FY79" s="80"/>
      <c r="FZ79" s="80"/>
      <c r="GA79" s="80">
        <f>データ!EF7</f>
        <v>81.2</v>
      </c>
      <c r="GB79" s="80"/>
      <c r="GC79" s="80"/>
      <c r="GD79" s="80"/>
      <c r="GE79" s="80"/>
      <c r="GF79" s="80"/>
      <c r="GG79" s="80"/>
      <c r="GH79" s="80"/>
      <c r="GI79" s="80"/>
      <c r="GJ79" s="80"/>
      <c r="GK79" s="80"/>
      <c r="GL79" s="80"/>
      <c r="GM79" s="80"/>
      <c r="GN79" s="80"/>
      <c r="GO79" s="80"/>
      <c r="GP79" s="80"/>
      <c r="GQ79" s="80"/>
      <c r="GR79" s="80"/>
      <c r="GS79" s="80"/>
      <c r="GT79" s="80">
        <f>データ!EG7</f>
        <v>69.3</v>
      </c>
      <c r="GU79" s="80"/>
      <c r="GV79" s="80"/>
      <c r="GW79" s="80"/>
      <c r="GX79" s="80"/>
      <c r="GY79" s="80"/>
      <c r="GZ79" s="80"/>
      <c r="HA79" s="80"/>
      <c r="HB79" s="80"/>
      <c r="HC79" s="80"/>
      <c r="HD79" s="80"/>
      <c r="HE79" s="80"/>
      <c r="HF79" s="80"/>
      <c r="HG79" s="80"/>
      <c r="HH79" s="80"/>
      <c r="HI79" s="80"/>
      <c r="HJ79" s="80"/>
      <c r="HK79" s="80"/>
      <c r="HL79" s="80"/>
      <c r="HM79" s="80">
        <f>データ!EH7</f>
        <v>71.8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48487767</v>
      </c>
      <c r="JK79" s="79"/>
      <c r="JL79" s="79"/>
      <c r="JM79" s="79"/>
      <c r="JN79" s="79"/>
      <c r="JO79" s="79"/>
      <c r="JP79" s="79"/>
      <c r="JQ79" s="79"/>
      <c r="JR79" s="79"/>
      <c r="JS79" s="79"/>
      <c r="JT79" s="79"/>
      <c r="JU79" s="79"/>
      <c r="JV79" s="79"/>
      <c r="JW79" s="79"/>
      <c r="JX79" s="79"/>
      <c r="JY79" s="79"/>
      <c r="JZ79" s="79"/>
      <c r="KA79" s="79"/>
      <c r="KB79" s="79"/>
      <c r="KC79" s="79">
        <f>データ!EP7</f>
        <v>48759292</v>
      </c>
      <c r="KD79" s="79"/>
      <c r="KE79" s="79"/>
      <c r="KF79" s="79"/>
      <c r="KG79" s="79"/>
      <c r="KH79" s="79"/>
      <c r="KI79" s="79"/>
      <c r="KJ79" s="79"/>
      <c r="KK79" s="79"/>
      <c r="KL79" s="79"/>
      <c r="KM79" s="79"/>
      <c r="KN79" s="79"/>
      <c r="KO79" s="79"/>
      <c r="KP79" s="79"/>
      <c r="KQ79" s="79"/>
      <c r="KR79" s="79"/>
      <c r="KS79" s="79"/>
      <c r="KT79" s="79"/>
      <c r="KU79" s="79"/>
      <c r="KV79" s="79">
        <f>データ!EQ7</f>
        <v>48934500</v>
      </c>
      <c r="KW79" s="79"/>
      <c r="KX79" s="79"/>
      <c r="KY79" s="79"/>
      <c r="KZ79" s="79"/>
      <c r="LA79" s="79"/>
      <c r="LB79" s="79"/>
      <c r="LC79" s="79"/>
      <c r="LD79" s="79"/>
      <c r="LE79" s="79"/>
      <c r="LF79" s="79"/>
      <c r="LG79" s="79"/>
      <c r="LH79" s="79"/>
      <c r="LI79" s="79"/>
      <c r="LJ79" s="79"/>
      <c r="LK79" s="79"/>
      <c r="LL79" s="79"/>
      <c r="LM79" s="79"/>
      <c r="LN79" s="79"/>
      <c r="LO79" s="79">
        <f>データ!ER7</f>
        <v>58771860</v>
      </c>
      <c r="LP79" s="79"/>
      <c r="LQ79" s="79"/>
      <c r="LR79" s="79"/>
      <c r="LS79" s="79"/>
      <c r="LT79" s="79"/>
      <c r="LU79" s="79"/>
      <c r="LV79" s="79"/>
      <c r="LW79" s="79"/>
      <c r="LX79" s="79"/>
      <c r="LY79" s="79"/>
      <c r="LZ79" s="79"/>
      <c r="MA79" s="79"/>
      <c r="MB79" s="79"/>
      <c r="MC79" s="79"/>
      <c r="MD79" s="79"/>
      <c r="ME79" s="79"/>
      <c r="MF79" s="79"/>
      <c r="MG79" s="79"/>
      <c r="MH79" s="79">
        <f>データ!ES7</f>
        <v>60819860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hIT0mow5AvP4PhpzUZz2XSmZZw9H/epaXceiSvU+vi4zP2xuhGCMABhzkL8g6VH73dsUFD1HqjcZGrVbYfdwA==" saltValue="qMaTiOfegyHHUqOiCxvt7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153</v>
      </c>
      <c r="AY5" s="62" t="s">
        <v>146</v>
      </c>
      <c r="AZ5" s="62" t="s">
        <v>147</v>
      </c>
      <c r="BA5" s="62" t="s">
        <v>148</v>
      </c>
      <c r="BB5" s="62" t="s">
        <v>149</v>
      </c>
      <c r="BC5" s="62" t="s">
        <v>150</v>
      </c>
      <c r="BD5" s="62" t="s">
        <v>151</v>
      </c>
      <c r="BE5" s="62" t="s">
        <v>141</v>
      </c>
      <c r="BF5" s="62" t="s">
        <v>154</v>
      </c>
      <c r="BG5" s="62" t="s">
        <v>143</v>
      </c>
      <c r="BH5" s="62" t="s">
        <v>155</v>
      </c>
      <c r="BI5" s="62" t="s">
        <v>156</v>
      </c>
      <c r="BJ5" s="62" t="s">
        <v>146</v>
      </c>
      <c r="BK5" s="62" t="s">
        <v>147</v>
      </c>
      <c r="BL5" s="62" t="s">
        <v>148</v>
      </c>
      <c r="BM5" s="62" t="s">
        <v>149</v>
      </c>
      <c r="BN5" s="62" t="s">
        <v>150</v>
      </c>
      <c r="BO5" s="62" t="s">
        <v>151</v>
      </c>
      <c r="BP5" s="62" t="s">
        <v>152</v>
      </c>
      <c r="BQ5" s="62" t="s">
        <v>154</v>
      </c>
      <c r="BR5" s="62" t="s">
        <v>157</v>
      </c>
      <c r="BS5" s="62" t="s">
        <v>144</v>
      </c>
      <c r="BT5" s="62" t="s">
        <v>145</v>
      </c>
      <c r="BU5" s="62" t="s">
        <v>146</v>
      </c>
      <c r="BV5" s="62" t="s">
        <v>147</v>
      </c>
      <c r="BW5" s="62" t="s">
        <v>148</v>
      </c>
      <c r="BX5" s="62" t="s">
        <v>149</v>
      </c>
      <c r="BY5" s="62" t="s">
        <v>150</v>
      </c>
      <c r="BZ5" s="62" t="s">
        <v>151</v>
      </c>
      <c r="CA5" s="62" t="s">
        <v>152</v>
      </c>
      <c r="CB5" s="62" t="s">
        <v>142</v>
      </c>
      <c r="CC5" s="62" t="s">
        <v>157</v>
      </c>
      <c r="CD5" s="62" t="s">
        <v>144</v>
      </c>
      <c r="CE5" s="62" t="s">
        <v>156</v>
      </c>
      <c r="CF5" s="62" t="s">
        <v>146</v>
      </c>
      <c r="CG5" s="62" t="s">
        <v>147</v>
      </c>
      <c r="CH5" s="62" t="s">
        <v>148</v>
      </c>
      <c r="CI5" s="62" t="s">
        <v>149</v>
      </c>
      <c r="CJ5" s="62" t="s">
        <v>150</v>
      </c>
      <c r="CK5" s="62" t="s">
        <v>151</v>
      </c>
      <c r="CL5" s="62" t="s">
        <v>152</v>
      </c>
      <c r="CM5" s="62" t="s">
        <v>142</v>
      </c>
      <c r="CN5" s="62" t="s">
        <v>143</v>
      </c>
      <c r="CO5" s="62" t="s">
        <v>144</v>
      </c>
      <c r="CP5" s="62" t="s">
        <v>156</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155</v>
      </c>
      <c r="DL5" s="62" t="s">
        <v>145</v>
      </c>
      <c r="DM5" s="62" t="s">
        <v>146</v>
      </c>
      <c r="DN5" s="62" t="s">
        <v>147</v>
      </c>
      <c r="DO5" s="62" t="s">
        <v>148</v>
      </c>
      <c r="DP5" s="62" t="s">
        <v>149</v>
      </c>
      <c r="DQ5" s="62" t="s">
        <v>150</v>
      </c>
      <c r="DR5" s="62" t="s">
        <v>151</v>
      </c>
      <c r="DS5" s="62" t="s">
        <v>141</v>
      </c>
      <c r="DT5" s="62" t="s">
        <v>142</v>
      </c>
      <c r="DU5" s="62" t="s">
        <v>143</v>
      </c>
      <c r="DV5" s="62" t="s">
        <v>158</v>
      </c>
      <c r="DW5" s="62" t="s">
        <v>145</v>
      </c>
      <c r="DX5" s="62" t="s">
        <v>146</v>
      </c>
      <c r="DY5" s="62" t="s">
        <v>147</v>
      </c>
      <c r="DZ5" s="62" t="s">
        <v>148</v>
      </c>
      <c r="EA5" s="62" t="s">
        <v>149</v>
      </c>
      <c r="EB5" s="62" t="s">
        <v>150</v>
      </c>
      <c r="EC5" s="62" t="s">
        <v>151</v>
      </c>
      <c r="ED5" s="62" t="s">
        <v>152</v>
      </c>
      <c r="EE5" s="62" t="s">
        <v>154</v>
      </c>
      <c r="EF5" s="62" t="s">
        <v>159</v>
      </c>
      <c r="EG5" s="62" t="s">
        <v>144</v>
      </c>
      <c r="EH5" s="62" t="s">
        <v>145</v>
      </c>
      <c r="EI5" s="62" t="s">
        <v>146</v>
      </c>
      <c r="EJ5" s="62" t="s">
        <v>147</v>
      </c>
      <c r="EK5" s="62" t="s">
        <v>148</v>
      </c>
      <c r="EL5" s="62" t="s">
        <v>149</v>
      </c>
      <c r="EM5" s="62" t="s">
        <v>150</v>
      </c>
      <c r="EN5" s="62" t="s">
        <v>160</v>
      </c>
      <c r="EO5" s="62" t="s">
        <v>152</v>
      </c>
      <c r="EP5" s="62" t="s">
        <v>142</v>
      </c>
      <c r="EQ5" s="62" t="s">
        <v>143</v>
      </c>
      <c r="ER5" s="62" t="s">
        <v>144</v>
      </c>
      <c r="ES5" s="62" t="s">
        <v>145</v>
      </c>
      <c r="ET5" s="62" t="s">
        <v>146</v>
      </c>
      <c r="EU5" s="62" t="s">
        <v>147</v>
      </c>
      <c r="EV5" s="62" t="s">
        <v>148</v>
      </c>
      <c r="EW5" s="62" t="s">
        <v>149</v>
      </c>
      <c r="EX5" s="62" t="s">
        <v>150</v>
      </c>
      <c r="EY5" s="62" t="s">
        <v>151</v>
      </c>
    </row>
    <row r="6" spans="1:155" s="67" customFormat="1">
      <c r="A6" s="48" t="s">
        <v>161</v>
      </c>
      <c r="B6" s="63">
        <f>B8</f>
        <v>2020</v>
      </c>
      <c r="C6" s="63">
        <f t="shared" ref="C6:M6" si="2">C8</f>
        <v>174637</v>
      </c>
      <c r="D6" s="63">
        <f t="shared" si="2"/>
        <v>46</v>
      </c>
      <c r="E6" s="63">
        <f t="shared" si="2"/>
        <v>6</v>
      </c>
      <c r="F6" s="63">
        <f t="shared" si="2"/>
        <v>0</v>
      </c>
      <c r="G6" s="63">
        <f t="shared" si="2"/>
        <v>1</v>
      </c>
      <c r="H6" s="158" t="str">
        <f>IF(H8&lt;&gt;I8,H8,"")&amp;IF(I8&lt;&gt;J8,I8,"")&amp;"　"&amp;J8</f>
        <v>石川県能登町　公立宇出津総合病院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17</v>
      </c>
      <c r="R6" s="63" t="str">
        <f t="shared" si="3"/>
        <v>-</v>
      </c>
      <c r="S6" s="63" t="str">
        <f t="shared" si="3"/>
        <v>ド 透 I 訓</v>
      </c>
      <c r="T6" s="63" t="str">
        <f t="shared" si="3"/>
        <v>救 臨 へ</v>
      </c>
      <c r="U6" s="64">
        <f>U8</f>
        <v>16516</v>
      </c>
      <c r="V6" s="64">
        <f>V8</f>
        <v>10703</v>
      </c>
      <c r="W6" s="63" t="str">
        <f>W8</f>
        <v>第２種該当</v>
      </c>
      <c r="X6" s="63" t="str">
        <f t="shared" ref="X6" si="4">X8</f>
        <v>第２種該当</v>
      </c>
      <c r="Y6" s="63" t="str">
        <f t="shared" si="3"/>
        <v>１０：１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105.2</v>
      </c>
      <c r="AJ6" s="65">
        <f t="shared" ref="AJ6:AR6" si="5">IF(AJ8="-",NA(),AJ8)</f>
        <v>102.7</v>
      </c>
      <c r="AK6" s="65">
        <f t="shared" si="5"/>
        <v>102</v>
      </c>
      <c r="AL6" s="65">
        <f t="shared" si="5"/>
        <v>103.5</v>
      </c>
      <c r="AM6" s="65">
        <f t="shared" si="5"/>
        <v>100.7</v>
      </c>
      <c r="AN6" s="65">
        <f t="shared" si="5"/>
        <v>96.7</v>
      </c>
      <c r="AO6" s="65">
        <f t="shared" si="5"/>
        <v>96.6</v>
      </c>
      <c r="AP6" s="65">
        <f t="shared" si="5"/>
        <v>97.2</v>
      </c>
      <c r="AQ6" s="65">
        <f t="shared" si="5"/>
        <v>96.9</v>
      </c>
      <c r="AR6" s="65">
        <f t="shared" si="5"/>
        <v>100.6</v>
      </c>
      <c r="AS6" s="65" t="str">
        <f>IF(AS8="-","【-】","【"&amp;SUBSTITUTE(TEXT(AS8,"#,##0.0"),"-","△")&amp;"】")</f>
        <v>【102.5】</v>
      </c>
      <c r="AT6" s="65">
        <f>IF(AT8="-",NA(),AT8)</f>
        <v>95.4</v>
      </c>
      <c r="AU6" s="65">
        <f t="shared" ref="AU6:BC6" si="6">IF(AU8="-",NA(),AU8)</f>
        <v>87</v>
      </c>
      <c r="AV6" s="65">
        <f t="shared" si="6"/>
        <v>89.2</v>
      </c>
      <c r="AW6" s="65">
        <f t="shared" si="6"/>
        <v>94.5</v>
      </c>
      <c r="AX6" s="65">
        <f t="shared" si="6"/>
        <v>86.2</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75.599999999999994</v>
      </c>
      <c r="BQ6" s="65">
        <f t="shared" ref="BQ6:BY6" si="8">IF(BQ8="-",NA(),BQ8)</f>
        <v>74</v>
      </c>
      <c r="BR6" s="65">
        <f t="shared" si="8"/>
        <v>73.099999999999994</v>
      </c>
      <c r="BS6" s="65">
        <f t="shared" si="8"/>
        <v>83.6</v>
      </c>
      <c r="BT6" s="65">
        <f t="shared" si="8"/>
        <v>70.900000000000006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32308</v>
      </c>
      <c r="CB6" s="66">
        <f t="shared" ref="CB6:CJ6" si="9">IF(CB8="-",NA(),CB8)</f>
        <v>32817</v>
      </c>
      <c r="CC6" s="66">
        <f t="shared" si="9"/>
        <v>32585</v>
      </c>
      <c r="CD6" s="66">
        <f t="shared" si="9"/>
        <v>33340</v>
      </c>
      <c r="CE6" s="66">
        <f t="shared" si="9"/>
        <v>33957</v>
      </c>
      <c r="CF6" s="66">
        <f t="shared" si="9"/>
        <v>33492</v>
      </c>
      <c r="CG6" s="66">
        <f t="shared" si="9"/>
        <v>34136</v>
      </c>
      <c r="CH6" s="66">
        <f t="shared" si="9"/>
        <v>34924</v>
      </c>
      <c r="CI6" s="66">
        <f t="shared" si="9"/>
        <v>35788</v>
      </c>
      <c r="CJ6" s="66">
        <f t="shared" si="9"/>
        <v>37855</v>
      </c>
      <c r="CK6" s="65" t="str">
        <f>IF(CK8="-","【-】","【"&amp;SUBSTITUTE(TEXT(CK8,"#,##0"),"-","△")&amp;"】")</f>
        <v>【56,733】</v>
      </c>
      <c r="CL6" s="66">
        <f>IF(CL8="-",NA(),CL8)</f>
        <v>8760</v>
      </c>
      <c r="CM6" s="66">
        <f t="shared" ref="CM6:CU6" si="10">IF(CM8="-",NA(),CM8)</f>
        <v>8757</v>
      </c>
      <c r="CN6" s="66">
        <f t="shared" si="10"/>
        <v>8586</v>
      </c>
      <c r="CO6" s="66">
        <f t="shared" si="10"/>
        <v>9184</v>
      </c>
      <c r="CP6" s="66">
        <f t="shared" si="10"/>
        <v>9903</v>
      </c>
      <c r="CQ6" s="66">
        <f t="shared" si="10"/>
        <v>9976</v>
      </c>
      <c r="CR6" s="66">
        <f t="shared" si="10"/>
        <v>10130</v>
      </c>
      <c r="CS6" s="66">
        <f t="shared" si="10"/>
        <v>10244</v>
      </c>
      <c r="CT6" s="66">
        <f t="shared" si="10"/>
        <v>10602</v>
      </c>
      <c r="CU6" s="66">
        <f t="shared" si="10"/>
        <v>11234</v>
      </c>
      <c r="CV6" s="65" t="str">
        <f>IF(CV8="-","【-】","【"&amp;SUBSTITUTE(TEXT(CV8,"#,##0"),"-","△")&amp;"】")</f>
        <v>【16,778】</v>
      </c>
      <c r="CW6" s="65">
        <f>IF(CW8="-",NA(),CW8)</f>
        <v>50.8</v>
      </c>
      <c r="CX6" s="65">
        <f t="shared" ref="CX6:DF6" si="11">IF(CX8="-",NA(),CX8)</f>
        <v>55.6</v>
      </c>
      <c r="CY6" s="65">
        <f t="shared" si="11"/>
        <v>55.7</v>
      </c>
      <c r="CZ6" s="65">
        <f t="shared" si="11"/>
        <v>52.4</v>
      </c>
      <c r="DA6" s="65">
        <f t="shared" si="11"/>
        <v>55.2</v>
      </c>
      <c r="DB6" s="65">
        <f t="shared" si="11"/>
        <v>63.4</v>
      </c>
      <c r="DC6" s="65">
        <f t="shared" si="11"/>
        <v>63.4</v>
      </c>
      <c r="DD6" s="65">
        <f t="shared" si="11"/>
        <v>63.7</v>
      </c>
      <c r="DE6" s="65">
        <f t="shared" si="11"/>
        <v>63.3</v>
      </c>
      <c r="DF6" s="65">
        <f t="shared" si="11"/>
        <v>68.5</v>
      </c>
      <c r="DG6" s="65" t="str">
        <f>IF(DG8="-","【-】","【"&amp;SUBSTITUTE(TEXT(DG8,"#,##0.0"),"-","△")&amp;"】")</f>
        <v>【58.8】</v>
      </c>
      <c r="DH6" s="65">
        <f>IF(DH8="-",NA(),DH8)</f>
        <v>20.6</v>
      </c>
      <c r="DI6" s="65">
        <f t="shared" ref="DI6:DQ6" si="12">IF(DI8="-",NA(),DI8)</f>
        <v>21.3</v>
      </c>
      <c r="DJ6" s="65">
        <f t="shared" si="12"/>
        <v>20</v>
      </c>
      <c r="DK6" s="65">
        <f t="shared" si="12"/>
        <v>21.1</v>
      </c>
      <c r="DL6" s="65">
        <f t="shared" si="12"/>
        <v>22.5</v>
      </c>
      <c r="DM6" s="65">
        <f t="shared" si="12"/>
        <v>18.7</v>
      </c>
      <c r="DN6" s="65">
        <f t="shared" si="12"/>
        <v>18.3</v>
      </c>
      <c r="DO6" s="65">
        <f t="shared" si="12"/>
        <v>17.7</v>
      </c>
      <c r="DP6" s="65">
        <f t="shared" si="12"/>
        <v>17.5</v>
      </c>
      <c r="DQ6" s="65">
        <f t="shared" si="12"/>
        <v>17.5</v>
      </c>
      <c r="DR6" s="65" t="str">
        <f>IF(DR8="-","【-】","【"&amp;SUBSTITUTE(TEXT(DR8,"#,##0.0"),"-","△")&amp;"】")</f>
        <v>【24.8】</v>
      </c>
      <c r="DS6" s="65">
        <f>IF(DS8="-",NA(),DS8)</f>
        <v>56.5</v>
      </c>
      <c r="DT6" s="65">
        <f t="shared" ref="DT6:EB6" si="13">IF(DT8="-",NA(),DT8)</f>
        <v>59.8</v>
      </c>
      <c r="DU6" s="65">
        <f t="shared" si="13"/>
        <v>62.8</v>
      </c>
      <c r="DV6" s="65">
        <f t="shared" si="13"/>
        <v>60.9</v>
      </c>
      <c r="DW6" s="65">
        <f t="shared" si="13"/>
        <v>61.9</v>
      </c>
      <c r="DX6" s="65">
        <f t="shared" si="13"/>
        <v>52.5</v>
      </c>
      <c r="DY6" s="65">
        <f t="shared" si="13"/>
        <v>53.5</v>
      </c>
      <c r="DZ6" s="65">
        <f t="shared" si="13"/>
        <v>54.1</v>
      </c>
      <c r="EA6" s="65">
        <f t="shared" si="13"/>
        <v>54.6</v>
      </c>
      <c r="EB6" s="65">
        <f t="shared" si="13"/>
        <v>56.9</v>
      </c>
      <c r="EC6" s="65" t="str">
        <f>IF(EC8="-","【-】","【"&amp;SUBSTITUTE(TEXT(EC8,"#,##0.0"),"-","△")&amp;"】")</f>
        <v>【54.8】</v>
      </c>
      <c r="ED6" s="65">
        <f>IF(ED8="-",NA(),ED8)</f>
        <v>72.8</v>
      </c>
      <c r="EE6" s="65">
        <f t="shared" ref="EE6:EM6" si="14">IF(EE8="-",NA(),EE8)</f>
        <v>77.400000000000006</v>
      </c>
      <c r="EF6" s="65">
        <f t="shared" si="14"/>
        <v>81.2</v>
      </c>
      <c r="EG6" s="65">
        <f t="shared" si="14"/>
        <v>69.3</v>
      </c>
      <c r="EH6" s="65">
        <f t="shared" si="14"/>
        <v>71.8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48487767</v>
      </c>
      <c r="EP6" s="66">
        <f t="shared" ref="EP6:EX6" si="15">IF(EP8="-",NA(),EP8)</f>
        <v>48759292</v>
      </c>
      <c r="EQ6" s="66">
        <f t="shared" si="15"/>
        <v>48934500</v>
      </c>
      <c r="ER6" s="66">
        <f t="shared" si="15"/>
        <v>58771860</v>
      </c>
      <c r="ES6" s="66">
        <f t="shared" si="15"/>
        <v>60819860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162</v>
      </c>
      <c r="B7" s="63">
        <f t="shared" ref="B7:AH7" si="16">B8</f>
        <v>2020</v>
      </c>
      <c r="C7" s="63">
        <f t="shared" si="16"/>
        <v>174637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17</v>
      </c>
      <c r="R7" s="63" t="str">
        <f t="shared" si="16"/>
        <v>-</v>
      </c>
      <c r="S7" s="63" t="str">
        <f t="shared" si="16"/>
        <v>ド 透 I 訓</v>
      </c>
      <c r="T7" s="63" t="str">
        <f t="shared" si="16"/>
        <v>救 臨 へ</v>
      </c>
      <c r="U7" s="64">
        <f>U8</f>
        <v>16516</v>
      </c>
      <c r="V7" s="64">
        <f>V8</f>
        <v>10703</v>
      </c>
      <c r="W7" s="63" t="str">
        <f>W8</f>
        <v>第２種該当</v>
      </c>
      <c r="X7" s="63" t="str">
        <f t="shared" si="16"/>
        <v>第２種該当</v>
      </c>
      <c r="Y7" s="63" t="str">
        <f t="shared" si="16"/>
        <v>１０：１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105.2</v>
      </c>
      <c r="AJ7" s="65">
        <f t="shared" ref="AJ7:AR7" si="17">AJ8</f>
        <v>102.7</v>
      </c>
      <c r="AK7" s="65">
        <f t="shared" si="17"/>
        <v>102</v>
      </c>
      <c r="AL7" s="65">
        <f t="shared" si="17"/>
        <v>103.5</v>
      </c>
      <c r="AM7" s="65">
        <f t="shared" si="17"/>
        <v>100.7</v>
      </c>
      <c r="AN7" s="65">
        <f t="shared" si="17"/>
        <v>96.7</v>
      </c>
      <c r="AO7" s="65">
        <f t="shared" si="17"/>
        <v>96.6</v>
      </c>
      <c r="AP7" s="65">
        <f t="shared" si="17"/>
        <v>97.2</v>
      </c>
      <c r="AQ7" s="65">
        <f t="shared" si="17"/>
        <v>96.9</v>
      </c>
      <c r="AR7" s="65">
        <f t="shared" si="17"/>
        <v>100.6</v>
      </c>
      <c r="AS7" s="65"/>
      <c r="AT7" s="65">
        <f>AT8</f>
        <v>95.4</v>
      </c>
      <c r="AU7" s="65">
        <f t="shared" ref="AU7:BC7" si="18">AU8</f>
        <v>87</v>
      </c>
      <c r="AV7" s="65">
        <f t="shared" si="18"/>
        <v>89.2</v>
      </c>
      <c r="AW7" s="65">
        <f t="shared" si="18"/>
        <v>94.5</v>
      </c>
      <c r="AX7" s="65">
        <f t="shared" si="18"/>
        <v>86.2</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75.599999999999994</v>
      </c>
      <c r="BQ7" s="65">
        <f t="shared" ref="BQ7:BY7" si="20">BQ8</f>
        <v>74</v>
      </c>
      <c r="BR7" s="65">
        <f t="shared" si="20"/>
        <v>73.099999999999994</v>
      </c>
      <c r="BS7" s="65">
        <f t="shared" si="20"/>
        <v>83.6</v>
      </c>
      <c r="BT7" s="65">
        <f t="shared" si="20"/>
        <v>70.900000000000006</v>
      </c>
      <c r="BU7" s="65">
        <f t="shared" si="20"/>
        <v>69.8</v>
      </c>
      <c r="BV7" s="65">
        <f t="shared" si="20"/>
        <v>69.7</v>
      </c>
      <c r="BW7" s="65">
        <f t="shared" si="20"/>
        <v>70.099999999999994</v>
      </c>
      <c r="BX7" s="65">
        <f t="shared" si="20"/>
        <v>70.400000000000006</v>
      </c>
      <c r="BY7" s="65">
        <f t="shared" si="20"/>
        <v>65.8</v>
      </c>
      <c r="BZ7" s="65"/>
      <c r="CA7" s="66">
        <f>CA8</f>
        <v>32308</v>
      </c>
      <c r="CB7" s="66">
        <f t="shared" ref="CB7:CJ7" si="21">CB8</f>
        <v>32817</v>
      </c>
      <c r="CC7" s="66">
        <f t="shared" si="21"/>
        <v>32585</v>
      </c>
      <c r="CD7" s="66">
        <f t="shared" si="21"/>
        <v>33340</v>
      </c>
      <c r="CE7" s="66">
        <f t="shared" si="21"/>
        <v>33957</v>
      </c>
      <c r="CF7" s="66">
        <f t="shared" si="21"/>
        <v>33492</v>
      </c>
      <c r="CG7" s="66">
        <f t="shared" si="21"/>
        <v>34136</v>
      </c>
      <c r="CH7" s="66">
        <f t="shared" si="21"/>
        <v>34924</v>
      </c>
      <c r="CI7" s="66">
        <f t="shared" si="21"/>
        <v>35788</v>
      </c>
      <c r="CJ7" s="66">
        <f t="shared" si="21"/>
        <v>37855</v>
      </c>
      <c r="CK7" s="65"/>
      <c r="CL7" s="66">
        <f>CL8</f>
        <v>8760</v>
      </c>
      <c r="CM7" s="66">
        <f t="shared" ref="CM7:CU7" si="22">CM8</f>
        <v>8757</v>
      </c>
      <c r="CN7" s="66">
        <f t="shared" si="22"/>
        <v>8586</v>
      </c>
      <c r="CO7" s="66">
        <f t="shared" si="22"/>
        <v>9184</v>
      </c>
      <c r="CP7" s="66">
        <f t="shared" si="22"/>
        <v>9903</v>
      </c>
      <c r="CQ7" s="66">
        <f t="shared" si="22"/>
        <v>9976</v>
      </c>
      <c r="CR7" s="66">
        <f t="shared" si="22"/>
        <v>10130</v>
      </c>
      <c r="CS7" s="66">
        <f t="shared" si="22"/>
        <v>10244</v>
      </c>
      <c r="CT7" s="66">
        <f t="shared" si="22"/>
        <v>10602</v>
      </c>
      <c r="CU7" s="66">
        <f t="shared" si="22"/>
        <v>11234</v>
      </c>
      <c r="CV7" s="65"/>
      <c r="CW7" s="65">
        <f>CW8</f>
        <v>50.8</v>
      </c>
      <c r="CX7" s="65">
        <f t="shared" ref="CX7:DF7" si="23">CX8</f>
        <v>55.6</v>
      </c>
      <c r="CY7" s="65">
        <f t="shared" si="23"/>
        <v>55.7</v>
      </c>
      <c r="CZ7" s="65">
        <f t="shared" si="23"/>
        <v>52.4</v>
      </c>
      <c r="DA7" s="65">
        <f t="shared" si="23"/>
        <v>55.2</v>
      </c>
      <c r="DB7" s="65">
        <f t="shared" si="23"/>
        <v>63.4</v>
      </c>
      <c r="DC7" s="65">
        <f t="shared" si="23"/>
        <v>63.4</v>
      </c>
      <c r="DD7" s="65">
        <f t="shared" si="23"/>
        <v>63.7</v>
      </c>
      <c r="DE7" s="65">
        <f t="shared" si="23"/>
        <v>63.3</v>
      </c>
      <c r="DF7" s="65">
        <f t="shared" si="23"/>
        <v>68.5</v>
      </c>
      <c r="DG7" s="65"/>
      <c r="DH7" s="65">
        <f>DH8</f>
        <v>20.6</v>
      </c>
      <c r="DI7" s="65">
        <f t="shared" ref="DI7:DQ7" si="24">DI8</f>
        <v>21.3</v>
      </c>
      <c r="DJ7" s="65">
        <f t="shared" si="24"/>
        <v>20</v>
      </c>
      <c r="DK7" s="65">
        <f t="shared" si="24"/>
        <v>21.1</v>
      </c>
      <c r="DL7" s="65">
        <f t="shared" si="24"/>
        <v>22.5</v>
      </c>
      <c r="DM7" s="65">
        <f t="shared" si="24"/>
        <v>18.7</v>
      </c>
      <c r="DN7" s="65">
        <f t="shared" si="24"/>
        <v>18.3</v>
      </c>
      <c r="DO7" s="65">
        <f t="shared" si="24"/>
        <v>17.7</v>
      </c>
      <c r="DP7" s="65">
        <f t="shared" si="24"/>
        <v>17.5</v>
      </c>
      <c r="DQ7" s="65">
        <f t="shared" si="24"/>
        <v>17.5</v>
      </c>
      <c r="DR7" s="65"/>
      <c r="DS7" s="65">
        <f>DS8</f>
        <v>56.5</v>
      </c>
      <c r="DT7" s="65">
        <f t="shared" ref="DT7:EB7" si="25">DT8</f>
        <v>59.8</v>
      </c>
      <c r="DU7" s="65">
        <f t="shared" si="25"/>
        <v>62.8</v>
      </c>
      <c r="DV7" s="65">
        <f t="shared" si="25"/>
        <v>60.9</v>
      </c>
      <c r="DW7" s="65">
        <f t="shared" si="25"/>
        <v>61.9</v>
      </c>
      <c r="DX7" s="65">
        <f t="shared" si="25"/>
        <v>52.5</v>
      </c>
      <c r="DY7" s="65">
        <f t="shared" si="25"/>
        <v>53.5</v>
      </c>
      <c r="DZ7" s="65">
        <f t="shared" si="25"/>
        <v>54.1</v>
      </c>
      <c r="EA7" s="65">
        <f t="shared" si="25"/>
        <v>54.6</v>
      </c>
      <c r="EB7" s="65">
        <f t="shared" si="25"/>
        <v>56.9</v>
      </c>
      <c r="EC7" s="65"/>
      <c r="ED7" s="65">
        <f>ED8</f>
        <v>72.8</v>
      </c>
      <c r="EE7" s="65">
        <f t="shared" ref="EE7:EM7" si="26">EE8</f>
        <v>77.400000000000006</v>
      </c>
      <c r="EF7" s="65">
        <f t="shared" si="26"/>
        <v>81.2</v>
      </c>
      <c r="EG7" s="65">
        <f t="shared" si="26"/>
        <v>69.3</v>
      </c>
      <c r="EH7" s="65">
        <f t="shared" si="26"/>
        <v>71.8</v>
      </c>
      <c r="EI7" s="65">
        <f t="shared" si="26"/>
        <v>69.7</v>
      </c>
      <c r="EJ7" s="65">
        <f t="shared" si="26"/>
        <v>71.3</v>
      </c>
      <c r="EK7" s="65">
        <f t="shared" si="26"/>
        <v>71.400000000000006</v>
      </c>
      <c r="EL7" s="65">
        <f t="shared" si="26"/>
        <v>71.7</v>
      </c>
      <c r="EM7" s="65">
        <f t="shared" si="26"/>
        <v>72.900000000000006</v>
      </c>
      <c r="EN7" s="65"/>
      <c r="EO7" s="66">
        <f>EO8</f>
        <v>48487767</v>
      </c>
      <c r="EP7" s="66">
        <f t="shared" ref="EP7:EX7" si="27">EP8</f>
        <v>48759292</v>
      </c>
      <c r="EQ7" s="66">
        <f t="shared" si="27"/>
        <v>48934500</v>
      </c>
      <c r="ER7" s="66">
        <f t="shared" si="27"/>
        <v>58771860</v>
      </c>
      <c r="ES7" s="66">
        <f t="shared" si="27"/>
        <v>60819860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174637</v>
      </c>
      <c r="D8" s="68">
        <v>46</v>
      </c>
      <c r="E8" s="68">
        <v>6</v>
      </c>
      <c r="F8" s="68">
        <v>0</v>
      </c>
      <c r="G8" s="68">
        <v>1</v>
      </c>
      <c r="H8" s="68" t="s">
        <v>163</v>
      </c>
      <c r="I8" s="68" t="s">
        <v>164</v>
      </c>
      <c r="J8" s="68" t="s">
        <v>165</v>
      </c>
      <c r="K8" s="68" t="s">
        <v>166</v>
      </c>
      <c r="L8" s="68" t="s">
        <v>167</v>
      </c>
      <c r="M8" s="68" t="s">
        <v>168</v>
      </c>
      <c r="N8" s="68" t="s">
        <v>169</v>
      </c>
      <c r="O8" s="68" t="s">
        <v>170</v>
      </c>
      <c r="P8" s="68" t="s">
        <v>171</v>
      </c>
      <c r="Q8" s="69">
        <v>17</v>
      </c>
      <c r="R8" s="68" t="s">
        <v>39</v>
      </c>
      <c r="S8" s="68" t="s">
        <v>172</v>
      </c>
      <c r="T8" s="68" t="s">
        <v>173</v>
      </c>
      <c r="U8" s="69">
        <v>16516</v>
      </c>
      <c r="V8" s="69">
        <v>10703</v>
      </c>
      <c r="W8" s="68" t="s">
        <v>174</v>
      </c>
      <c r="X8" s="68" t="s">
        <v>174</v>
      </c>
      <c r="Y8" s="70" t="s">
        <v>175</v>
      </c>
      <c r="Z8" s="69">
        <v>100</v>
      </c>
      <c r="AA8" s="69" t="s">
        <v>39</v>
      </c>
      <c r="AB8" s="69" t="s">
        <v>39</v>
      </c>
      <c r="AC8" s="69" t="s">
        <v>39</v>
      </c>
      <c r="AD8" s="69" t="s">
        <v>39</v>
      </c>
      <c r="AE8" s="69">
        <v>100</v>
      </c>
      <c r="AF8" s="69">
        <v>100</v>
      </c>
      <c r="AG8" s="69" t="s">
        <v>39</v>
      </c>
      <c r="AH8" s="69">
        <v>100</v>
      </c>
      <c r="AI8" s="71">
        <v>105.2</v>
      </c>
      <c r="AJ8" s="71">
        <v>102.7</v>
      </c>
      <c r="AK8" s="71">
        <v>102</v>
      </c>
      <c r="AL8" s="71">
        <v>103.5</v>
      </c>
      <c r="AM8" s="71">
        <v>100.7</v>
      </c>
      <c r="AN8" s="71">
        <v>96.7</v>
      </c>
      <c r="AO8" s="71">
        <v>96.6</v>
      </c>
      <c r="AP8" s="71">
        <v>97.2</v>
      </c>
      <c r="AQ8" s="71">
        <v>96.9</v>
      </c>
      <c r="AR8" s="71">
        <v>100.6</v>
      </c>
      <c r="AS8" s="71">
        <v>102.5</v>
      </c>
      <c r="AT8" s="71">
        <v>95.4</v>
      </c>
      <c r="AU8" s="71">
        <v>87</v>
      </c>
      <c r="AV8" s="71">
        <v>89.2</v>
      </c>
      <c r="AW8" s="71">
        <v>94.5</v>
      </c>
      <c r="AX8" s="71">
        <v>86.2</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75.599999999999994</v>
      </c>
      <c r="BQ8" s="71">
        <v>74</v>
      </c>
      <c r="BR8" s="71">
        <v>73.099999999999994</v>
      </c>
      <c r="BS8" s="71">
        <v>83.6</v>
      </c>
      <c r="BT8" s="71">
        <v>70.900000000000006</v>
      </c>
      <c r="BU8" s="71">
        <v>69.8</v>
      </c>
      <c r="BV8" s="71">
        <v>69.7</v>
      </c>
      <c r="BW8" s="71">
        <v>70.099999999999994</v>
      </c>
      <c r="BX8" s="71">
        <v>70.400000000000006</v>
      </c>
      <c r="BY8" s="71">
        <v>65.8</v>
      </c>
      <c r="BZ8" s="71">
        <v>67.2</v>
      </c>
      <c r="CA8" s="72">
        <v>32308</v>
      </c>
      <c r="CB8" s="72">
        <v>32817</v>
      </c>
      <c r="CC8" s="72">
        <v>32585</v>
      </c>
      <c r="CD8" s="72">
        <v>33340</v>
      </c>
      <c r="CE8" s="72">
        <v>33957</v>
      </c>
      <c r="CF8" s="72">
        <v>33492</v>
      </c>
      <c r="CG8" s="72">
        <v>34136</v>
      </c>
      <c r="CH8" s="72">
        <v>34924</v>
      </c>
      <c r="CI8" s="72">
        <v>35788</v>
      </c>
      <c r="CJ8" s="72">
        <v>37855</v>
      </c>
      <c r="CK8" s="71">
        <v>56733</v>
      </c>
      <c r="CL8" s="72">
        <v>8760</v>
      </c>
      <c r="CM8" s="72">
        <v>8757</v>
      </c>
      <c r="CN8" s="72">
        <v>8586</v>
      </c>
      <c r="CO8" s="72">
        <v>9184</v>
      </c>
      <c r="CP8" s="72">
        <v>9903</v>
      </c>
      <c r="CQ8" s="72">
        <v>9976</v>
      </c>
      <c r="CR8" s="72">
        <v>10130</v>
      </c>
      <c r="CS8" s="72">
        <v>10244</v>
      </c>
      <c r="CT8" s="72">
        <v>10602</v>
      </c>
      <c r="CU8" s="72">
        <v>11234</v>
      </c>
      <c r="CV8" s="71">
        <v>16778</v>
      </c>
      <c r="CW8" s="72">
        <v>50.8</v>
      </c>
      <c r="CX8" s="72">
        <v>55.6</v>
      </c>
      <c r="CY8" s="72">
        <v>55.7</v>
      </c>
      <c r="CZ8" s="72">
        <v>52.4</v>
      </c>
      <c r="DA8" s="72">
        <v>55.2</v>
      </c>
      <c r="DB8" s="72">
        <v>63.4</v>
      </c>
      <c r="DC8" s="72">
        <v>63.4</v>
      </c>
      <c r="DD8" s="72">
        <v>63.7</v>
      </c>
      <c r="DE8" s="72">
        <v>63.3</v>
      </c>
      <c r="DF8" s="72">
        <v>68.5</v>
      </c>
      <c r="DG8" s="72">
        <v>58.8</v>
      </c>
      <c r="DH8" s="72">
        <v>20.6</v>
      </c>
      <c r="DI8" s="72">
        <v>21.3</v>
      </c>
      <c r="DJ8" s="72">
        <v>20</v>
      </c>
      <c r="DK8" s="72">
        <v>21.1</v>
      </c>
      <c r="DL8" s="72">
        <v>22.5</v>
      </c>
      <c r="DM8" s="72">
        <v>18.7</v>
      </c>
      <c r="DN8" s="72">
        <v>18.3</v>
      </c>
      <c r="DO8" s="72">
        <v>17.7</v>
      </c>
      <c r="DP8" s="72">
        <v>17.5</v>
      </c>
      <c r="DQ8" s="72">
        <v>17.5</v>
      </c>
      <c r="DR8" s="72">
        <v>24.8</v>
      </c>
      <c r="DS8" s="71">
        <v>56.5</v>
      </c>
      <c r="DT8" s="71">
        <v>59.8</v>
      </c>
      <c r="DU8" s="71">
        <v>62.8</v>
      </c>
      <c r="DV8" s="71">
        <v>60.9</v>
      </c>
      <c r="DW8" s="71">
        <v>61.9</v>
      </c>
      <c r="DX8" s="71">
        <v>52.5</v>
      </c>
      <c r="DY8" s="71">
        <v>53.5</v>
      </c>
      <c r="DZ8" s="71">
        <v>54.1</v>
      </c>
      <c r="EA8" s="71">
        <v>54.6</v>
      </c>
      <c r="EB8" s="71">
        <v>56.9</v>
      </c>
      <c r="EC8" s="71">
        <v>54.8</v>
      </c>
      <c r="ED8" s="71">
        <v>72.8</v>
      </c>
      <c r="EE8" s="71">
        <v>77.400000000000006</v>
      </c>
      <c r="EF8" s="71">
        <v>81.2</v>
      </c>
      <c r="EG8" s="71">
        <v>69.3</v>
      </c>
      <c r="EH8" s="71">
        <v>71.8</v>
      </c>
      <c r="EI8" s="71">
        <v>69.7</v>
      </c>
      <c r="EJ8" s="71">
        <v>71.3</v>
      </c>
      <c r="EK8" s="71">
        <v>71.400000000000006</v>
      </c>
      <c r="EL8" s="71">
        <v>71.7</v>
      </c>
      <c r="EM8" s="71">
        <v>72.900000000000006</v>
      </c>
      <c r="EN8" s="71">
        <v>70.3</v>
      </c>
      <c r="EO8" s="72">
        <v>48487767</v>
      </c>
      <c r="EP8" s="72">
        <v>48759292</v>
      </c>
      <c r="EQ8" s="72">
        <v>48934500</v>
      </c>
      <c r="ER8" s="72">
        <v>58771860</v>
      </c>
      <c r="ES8" s="72">
        <v>60819860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2022-01-19T00:00:30Z</cp:lastPrinted>
  <dcterms:created xsi:type="dcterms:W3CDTF">2021-12-03T08:44:17Z</dcterms:created>
  <dcterms:modified xsi:type="dcterms:W3CDTF">2022-01-28T01:11:06Z</dcterms:modified>
  <cp:category/>
</cp:coreProperties>
</file>