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rdx4qAZeZGbBKRXmTKDIWJBG4Cevy/AxlgEdilO8tAKsRujlol10yRTs7/AKrNzq6EMONKbt2EFsg1W43fqvQ==" workbookSaltValue="+B5QImQcCrLKmXmxV9Omh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<sst xmlns="http://schemas.openxmlformats.org/spreadsheetml/2006/main" count="253" uniqueCount="117">
  <si>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</si>
  <si>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</si>
  <si>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</si>
  <si>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</si>
  <si>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</si>
  <si>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</si>
  <si>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</si>
  <si>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</si>
  <si>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</si>
  <si>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</si>
  <si>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</si>
  <si>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</si>
  <si>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</si>
  <si>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</si>
  <si>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</si>
  <si>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</si>
  <si>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</si>
  <si>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</si>
  <si>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</si>
  <si>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</si>
  <si>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</si>
  <si>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</si>
  <si>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</si>
  <si>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</si>
  <si>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</si>
  <si>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</si>
  <si>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</si>
  <si>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</si>
  <si>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</si>
  <si>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</si>
  <si>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</si>
  <si>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</si>
  <si>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</si>
  <si>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</si>
  <si>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</si>
  <si>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</si>
  <si>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</si>
  <si>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</si>
  <si>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</si>
  <si>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</si>
  <si>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</si>
  <si>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</si>
  <si>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</si>
  <si>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</si>
  <si>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</si>
  <si>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</si>
  <si>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</si>
  <si>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</si>
  <si>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</si>
  <si>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</si>
  <si>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</si>
  <si>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</si>
  <si>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</si>
  <si>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</si>
  <si>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</si>
  <si>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</si>
  <si>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</si>
  <si>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</si>
  <si>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</si>
  <si>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</si>
  <si>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</si>
  <si>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</si>
  <si>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</si>
  <si>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</si>
  <si>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</si>
  <si>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</si>
  <si>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</si>
  <si>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</si>
  <si>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</si>
  <si>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</si>
  <si>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</si>
  <si>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</si>
  <si>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</si>
  <si>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</si>
  <si>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</si>
  <si>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</si>
  <si>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</si>
  <si>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</si>
  <si>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</si>
  <si>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</si>
  <si>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</si>
  <si>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</si>
  <si>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</si>
  <si>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</si>
  <si>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</si>
  <si>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</si>
  <si>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</si>
  <si>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</si>
  <si>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</si>
  <si>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</si>
  <si>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</si>
  <si>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</si>
  <si>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</si>
  <si>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</si>
  <si>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</si>
  <si>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</si>
  <si>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</si>
  <si>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</si>
  <si>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</si>
  <si>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</si>
  <si>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</si>
  <si>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</si>
  <si>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</si>
  <si>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</si>
  <si>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</si>
  <si>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</si>
  <si>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</si>
  <si>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</si>
  <si>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</si>
  <si>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</si>
  <si>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</si>
  <si>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</si>
  <si>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</si>
  <si>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</si>
  <si>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4"/>
  </si>
  <si>
    <t>　更なる水洗化率、収納率の向上と使用料の見直しにより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することで費用の平準化を図り、経営の健全化に努める。
　なお、当該事業は平成３０年度より地方公営企業法の一部を適用している。</t>
    <rPh sb="9" eb="11">
      <t>シュウノウ</t>
    </rPh>
    <rPh sb="11" eb="12">
      <t>リツ</t>
    </rPh>
    <rPh sb="16" eb="19">
      <t>シヨウリョウ</t>
    </rPh>
    <rPh sb="20" eb="22">
      <t>ミナオ</t>
    </rPh>
    <rPh sb="75" eb="76">
      <t>ア</t>
    </rPh>
    <rPh sb="99" eb="101">
      <t>テイカ</t>
    </rPh>
    <rPh sb="107" eb="108">
      <t>カン</t>
    </rPh>
    <rPh sb="125" eb="127">
      <t>ショウライ</t>
    </rPh>
    <rPh sb="127" eb="128">
      <t>テキ</t>
    </rPh>
    <rPh sb="129" eb="131">
      <t>ショリ</t>
    </rPh>
    <rPh sb="131" eb="133">
      <t>スイリョウ</t>
    </rPh>
    <rPh sb="133" eb="134">
      <t>ナド</t>
    </rPh>
    <rPh sb="135" eb="137">
      <t>テキセツ</t>
    </rPh>
    <rPh sb="138" eb="140">
      <t>ハアク</t>
    </rPh>
    <rPh sb="142" eb="144">
      <t>シセツ</t>
    </rPh>
    <rPh sb="144" eb="146">
      <t>キボ</t>
    </rPh>
    <rPh sb="147" eb="149">
      <t>ミナオ</t>
    </rPh>
    <rPh sb="155" eb="157">
      <t>コウシン</t>
    </rPh>
    <rPh sb="157" eb="159">
      <t>ヒヨウ</t>
    </rPh>
    <rPh sb="160" eb="162">
      <t>サクゲン</t>
    </rPh>
    <rPh sb="163" eb="164">
      <t>ハカ</t>
    </rPh>
    <rPh sb="169" eb="171">
      <t>コウシン</t>
    </rPh>
    <rPh sb="171" eb="173">
      <t>ジュヨウ</t>
    </rPh>
    <rPh sb="174" eb="176">
      <t>テキセツ</t>
    </rPh>
    <rPh sb="177" eb="179">
      <t>ハンエイ</t>
    </rPh>
    <rPh sb="182" eb="184">
      <t>コウシン</t>
    </rPh>
    <rPh sb="184" eb="186">
      <t>ケイカク</t>
    </rPh>
    <rPh sb="187" eb="189">
      <t>ケイカク</t>
    </rPh>
    <rPh sb="189" eb="190">
      <t>テキ</t>
    </rPh>
    <rPh sb="205" eb="206">
      <t>ハカ</t>
    </rPh>
    <rPh sb="224" eb="226">
      <t>トウガイ</t>
    </rPh>
    <rPh sb="226" eb="228">
      <t>ジギョウ</t>
    </rPh>
    <rPh sb="229" eb="231">
      <t>ヘイセイ</t>
    </rPh>
    <rPh sb="233" eb="235">
      <t>ネンド</t>
    </rPh>
    <rPh sb="237" eb="239">
      <t>チホウ</t>
    </rPh>
    <rPh sb="239" eb="241">
      <t>コウエイ</t>
    </rPh>
    <rPh sb="241" eb="243">
      <t>キギョウ</t>
    </rPh>
    <rPh sb="243" eb="244">
      <t>ホウ</t>
    </rPh>
    <rPh sb="245" eb="247">
      <t>イチブ</t>
    </rPh>
    <rPh sb="248" eb="250">
      <t>テキヨウ</t>
    </rPh>
    <phoneticPr fontId="4"/>
  </si>
  <si>
    <t>　①統廃合に係る費用の増により経常収支比率は若干悪化したが、②累積欠損金はなかった。
　③流動比率がかなり低い数値となっているが、流動負債に建設改良に充てた企業債が多く含まれており、使用料の改定により一部をその償還に充てることを予定している。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⑤経費回収率及び⑥汚水処理原価については、農業集落排水事業からの一部統合により有収水量が増加したため、数値が若干改善している。
　⑦施設利用率は、類似団体と比べ低い状況にあり減少傾向であるが、今後も農業集落排水事業からの統合が計画されており、数値の改善が見込まれる。
　⑧水洗化率は、新規接続者により昨年度より増加した。</t>
    <rPh sb="2" eb="5">
      <t>トウハイゴウ</t>
    </rPh>
    <rPh sb="6" eb="7">
      <t>カカ</t>
    </rPh>
    <rPh sb="8" eb="10">
      <t>ヒヨウ</t>
    </rPh>
    <rPh sb="11" eb="12">
      <t>ゾウ</t>
    </rPh>
    <rPh sb="15" eb="17">
      <t>ケイジョウ</t>
    </rPh>
    <rPh sb="17" eb="19">
      <t>シュウシ</t>
    </rPh>
    <rPh sb="19" eb="21">
      <t>ヒリツ</t>
    </rPh>
    <rPh sb="22" eb="24">
      <t>ジャッカン</t>
    </rPh>
    <rPh sb="24" eb="26">
      <t>アッカ</t>
    </rPh>
    <rPh sb="31" eb="33">
      <t>ルイセキ</t>
    </rPh>
    <rPh sb="33" eb="35">
      <t>ケッソン</t>
    </rPh>
    <rPh sb="35" eb="36">
      <t>キン</t>
    </rPh>
    <rPh sb="45" eb="47">
      <t>リュウドウ</t>
    </rPh>
    <rPh sb="47" eb="49">
      <t>ヒリツ</t>
    </rPh>
    <rPh sb="53" eb="54">
      <t>ヒク</t>
    </rPh>
    <rPh sb="55" eb="57">
      <t>スウチ</t>
    </rPh>
    <rPh sb="65" eb="67">
      <t>リュウドウ</t>
    </rPh>
    <rPh sb="67" eb="69">
      <t>フサイ</t>
    </rPh>
    <rPh sb="70" eb="72">
      <t>ケンセツ</t>
    </rPh>
    <rPh sb="72" eb="74">
      <t>カイリョウ</t>
    </rPh>
    <rPh sb="75" eb="76">
      <t>ア</t>
    </rPh>
    <rPh sb="78" eb="80">
      <t>キギョウ</t>
    </rPh>
    <rPh sb="80" eb="81">
      <t>サイ</t>
    </rPh>
    <rPh sb="82" eb="83">
      <t>オオ</t>
    </rPh>
    <rPh sb="84" eb="85">
      <t>フク</t>
    </rPh>
    <rPh sb="91" eb="94">
      <t>シヨウリョウ</t>
    </rPh>
    <rPh sb="95" eb="97">
      <t>カイテイ</t>
    </rPh>
    <rPh sb="100" eb="102">
      <t>イチブ</t>
    </rPh>
    <rPh sb="105" eb="107">
      <t>ショウカン</t>
    </rPh>
    <rPh sb="108" eb="109">
      <t>ア</t>
    </rPh>
    <rPh sb="114" eb="116">
      <t>ヨテイ</t>
    </rPh>
    <rPh sb="154" eb="156">
      <t>キギョウ</t>
    </rPh>
    <rPh sb="194" eb="195">
      <t>オヨ</t>
    </rPh>
    <rPh sb="209" eb="211">
      <t>ノウギョウ</t>
    </rPh>
    <rPh sb="211" eb="213">
      <t>シュウラク</t>
    </rPh>
    <rPh sb="213" eb="215">
      <t>ハイスイ</t>
    </rPh>
    <rPh sb="215" eb="217">
      <t>ジギョウ</t>
    </rPh>
    <rPh sb="220" eb="222">
      <t>イチブ</t>
    </rPh>
    <rPh sb="227" eb="229">
      <t>ユウシュウ</t>
    </rPh>
    <rPh sb="229" eb="231">
      <t>スイリョウ</t>
    </rPh>
    <rPh sb="232" eb="234">
      <t>ゾウカ</t>
    </rPh>
    <rPh sb="239" eb="241">
      <t>スウチ</t>
    </rPh>
    <rPh sb="242" eb="244">
      <t>ジャッカン</t>
    </rPh>
    <rPh sb="244" eb="246">
      <t>カイゼン</t>
    </rPh>
    <rPh sb="275" eb="277">
      <t>ゲンショウ</t>
    </rPh>
    <rPh sb="277" eb="279">
      <t>ケイコウ</t>
    </rPh>
    <rPh sb="284" eb="286">
      <t>コンゴ</t>
    </rPh>
    <rPh sb="287" eb="289">
      <t>ノウギョウ</t>
    </rPh>
    <rPh sb="289" eb="291">
      <t>シュウラク</t>
    </rPh>
    <rPh sb="291" eb="293">
      <t>ハイスイ</t>
    </rPh>
    <rPh sb="293" eb="295">
      <t>ジギョウ</t>
    </rPh>
    <rPh sb="301" eb="303">
      <t>ケイカク</t>
    </rPh>
    <rPh sb="309" eb="311">
      <t>スウチ</t>
    </rPh>
    <rPh sb="312" eb="314">
      <t>カイゼン</t>
    </rPh>
    <rPh sb="315" eb="317">
      <t>ミコ</t>
    </rPh>
    <rPh sb="330" eb="332">
      <t>シンキ</t>
    </rPh>
    <rPh sb="332" eb="334">
      <t>セツゾク</t>
    </rPh>
    <rPh sb="334" eb="335">
      <t>シャ</t>
    </rPh>
    <rPh sb="338" eb="341">
      <t>サクネンド</t>
    </rPh>
    <rPh sb="343" eb="34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</si>
</sst>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F9-4650-8410-1638AECCA4F2}"/>
            </c:ext>
          </c:extLst>
        </c:ser>
        <c:dLbls>
          <c:showLegendKey val="0"/>
          <c:showVal val="0"/>
          <c:showCatName val="0"/>
          <c:showSerName val="0"/>
          <c:showPercent val="0"/>
          <c:showBubbleSize val="0"/>
        </c:dLbls>
        <c:gapWidth val="150"/>
        <c:axId val="206486912"/>
        <c:axId val="2064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DBF9-4650-8410-1638AECCA4F2}"/>
            </c:ext>
          </c:extLst>
        </c:ser>
        <c:dLbls>
          <c:showLegendKey val="0"/>
          <c:showVal val="0"/>
          <c:showCatName val="0"/>
          <c:showSerName val="0"/>
          <c:showPercent val="0"/>
          <c:showBubbleSize val="0"/>
        </c:dLbls>
        <c:marker val="1"/>
        <c:smooth val="0"/>
        <c:axId val="206486912"/>
        <c:axId val="206486144"/>
      </c:lineChart>
      <c:dateAx>
        <c:axId val="206486912"/>
        <c:scaling>
          <c:orientation val="minMax"/>
        </c:scaling>
        <c:delete val="1"/>
        <c:axPos val="b"/>
        <c:numFmt formatCode="&quot;H&quot;yy" sourceLinked="1"/>
        <c:majorTickMark val="none"/>
        <c:minorTickMark val="none"/>
        <c:tickLblPos val="none"/>
        <c:crossAx val="206486144"/>
        <c:crosses val="autoZero"/>
        <c:auto val="1"/>
        <c:lblOffset val="100"/>
        <c:baseTimeUnit val="years"/>
      </c:dateAx>
      <c:valAx>
        <c:axId val="206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39.58</c:v>
                </c:pt>
                <c:pt idx="2">
                  <c:v>38.479999999999997</c:v>
                </c:pt>
                <c:pt idx="3">
                  <c:v>38.39</c:v>
                </c:pt>
                <c:pt idx="4">
                  <c:v>39.74</c:v>
                </c:pt>
              </c:numCache>
            </c:numRef>
          </c:val>
          <c:extLst xmlns:c16r2="http://schemas.microsoft.com/office/drawing/2015/06/chart">
            <c:ext xmlns:c16="http://schemas.microsoft.com/office/drawing/2014/chart" uri="{C3380CC4-5D6E-409C-BE32-E72D297353CC}">
              <c16:uniqueId val="{00000000-60EA-436D-8917-E76CF2913706}"/>
            </c:ext>
          </c:extLst>
        </c:ser>
        <c:dLbls>
          <c:showLegendKey val="0"/>
          <c:showVal val="0"/>
          <c:showCatName val="0"/>
          <c:showSerName val="0"/>
          <c:showPercent val="0"/>
          <c:showBubbleSize val="0"/>
        </c:dLbls>
        <c:gapWidth val="150"/>
        <c:axId val="207514240"/>
        <c:axId val="2075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60EA-436D-8917-E76CF2913706}"/>
            </c:ext>
          </c:extLst>
        </c:ser>
        <c:dLbls>
          <c:showLegendKey val="0"/>
          <c:showVal val="0"/>
          <c:showCatName val="0"/>
          <c:showSerName val="0"/>
          <c:showPercent val="0"/>
          <c:showBubbleSize val="0"/>
        </c:dLbls>
        <c:marker val="1"/>
        <c:smooth val="0"/>
        <c:axId val="207514240"/>
        <c:axId val="207524608"/>
      </c:lineChart>
      <c:dateAx>
        <c:axId val="207514240"/>
        <c:scaling>
          <c:orientation val="minMax"/>
        </c:scaling>
        <c:delete val="1"/>
        <c:axPos val="b"/>
        <c:numFmt formatCode="&quot;H&quot;yy" sourceLinked="1"/>
        <c:majorTickMark val="none"/>
        <c:minorTickMark val="none"/>
        <c:tickLblPos val="none"/>
        <c:crossAx val="207524608"/>
        <c:crosses val="autoZero"/>
        <c:auto val="1"/>
        <c:lblOffset val="100"/>
        <c:baseTimeUnit val="years"/>
      </c:dateAx>
      <c:valAx>
        <c:axId val="2075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95.73</c:v>
                </c:pt>
                <c:pt idx="2">
                  <c:v>97.94</c:v>
                </c:pt>
                <c:pt idx="3">
                  <c:v>96.19</c:v>
                </c:pt>
                <c:pt idx="4">
                  <c:v>96.77</c:v>
                </c:pt>
              </c:numCache>
            </c:numRef>
          </c:val>
          <c:extLst xmlns:c16r2="http://schemas.microsoft.com/office/drawing/2015/06/chart">
            <c:ext xmlns:c16="http://schemas.microsoft.com/office/drawing/2014/chart" uri="{C3380CC4-5D6E-409C-BE32-E72D297353CC}">
              <c16:uniqueId val="{00000000-5D1A-40ED-B890-5D82E9015DBB}"/>
            </c:ext>
          </c:extLst>
        </c:ser>
        <c:dLbls>
          <c:showLegendKey val="0"/>
          <c:showVal val="0"/>
          <c:showCatName val="0"/>
          <c:showSerName val="0"/>
          <c:showPercent val="0"/>
          <c:showBubbleSize val="0"/>
        </c:dLbls>
        <c:gapWidth val="150"/>
        <c:axId val="207830016"/>
        <c:axId val="2078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5D1A-40ED-B890-5D82E9015DBB}"/>
            </c:ext>
          </c:extLst>
        </c:ser>
        <c:dLbls>
          <c:showLegendKey val="0"/>
          <c:showVal val="0"/>
          <c:showCatName val="0"/>
          <c:showSerName val="0"/>
          <c:showPercent val="0"/>
          <c:showBubbleSize val="0"/>
        </c:dLbls>
        <c:marker val="1"/>
        <c:smooth val="0"/>
        <c:axId val="207830016"/>
        <c:axId val="207832192"/>
      </c:lineChart>
      <c:dateAx>
        <c:axId val="207830016"/>
        <c:scaling>
          <c:orientation val="minMax"/>
        </c:scaling>
        <c:delete val="1"/>
        <c:axPos val="b"/>
        <c:numFmt formatCode="&quot;H&quot;yy" sourceLinked="1"/>
        <c:majorTickMark val="none"/>
        <c:minorTickMark val="none"/>
        <c:tickLblPos val="none"/>
        <c:crossAx val="207832192"/>
        <c:crosses val="autoZero"/>
        <c:auto val="1"/>
        <c:lblOffset val="100"/>
        <c:baseTimeUnit val="years"/>
      </c:dateAx>
      <c:valAx>
        <c:axId val="2078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107.15</c:v>
                </c:pt>
                <c:pt idx="2">
                  <c:v>104.63</c:v>
                </c:pt>
                <c:pt idx="3">
                  <c:v>108.6</c:v>
                </c:pt>
                <c:pt idx="4">
                  <c:v>105.83</c:v>
                </c:pt>
              </c:numCache>
            </c:numRef>
          </c:val>
          <c:extLst xmlns:c16r2="http://schemas.microsoft.com/office/drawing/2015/06/chart">
            <c:ext xmlns:c16="http://schemas.microsoft.com/office/drawing/2014/chart" uri="{C3380CC4-5D6E-409C-BE32-E72D297353CC}">
              <c16:uniqueId val="{00000000-C755-4827-AA61-8504499D1B1F}"/>
            </c:ext>
          </c:extLst>
        </c:ser>
        <c:dLbls>
          <c:showLegendKey val="0"/>
          <c:showVal val="0"/>
          <c:showCatName val="0"/>
          <c:showSerName val="0"/>
          <c:showPercent val="0"/>
          <c:showBubbleSize val="0"/>
        </c:dLbls>
        <c:gapWidth val="150"/>
        <c:axId val="206408704"/>
        <c:axId val="2064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C755-4827-AA61-8504499D1B1F}"/>
            </c:ext>
          </c:extLst>
        </c:ser>
        <c:dLbls>
          <c:showLegendKey val="0"/>
          <c:showVal val="0"/>
          <c:showCatName val="0"/>
          <c:showSerName val="0"/>
          <c:showPercent val="0"/>
          <c:showBubbleSize val="0"/>
        </c:dLbls>
        <c:marker val="1"/>
        <c:smooth val="0"/>
        <c:axId val="206408704"/>
        <c:axId val="206414976"/>
      </c:lineChart>
      <c:dateAx>
        <c:axId val="206408704"/>
        <c:scaling>
          <c:orientation val="minMax"/>
        </c:scaling>
        <c:delete val="1"/>
        <c:axPos val="b"/>
        <c:numFmt formatCode="&quot;H&quot;yy" sourceLinked="1"/>
        <c:majorTickMark val="none"/>
        <c:minorTickMark val="none"/>
        <c:tickLblPos val="none"/>
        <c:crossAx val="206414976"/>
        <c:crosses val="autoZero"/>
        <c:auto val="1"/>
        <c:lblOffset val="100"/>
        <c:baseTimeUnit val="years"/>
      </c:dateAx>
      <c:valAx>
        <c:axId val="2064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5.31</c:v>
                </c:pt>
                <c:pt idx="2">
                  <c:v>10.45</c:v>
                </c:pt>
                <c:pt idx="3">
                  <c:v>14.12</c:v>
                </c:pt>
                <c:pt idx="4">
                  <c:v>16.97</c:v>
                </c:pt>
              </c:numCache>
            </c:numRef>
          </c:val>
          <c:extLst xmlns:c16r2="http://schemas.microsoft.com/office/drawing/2015/06/chart">
            <c:ext xmlns:c16="http://schemas.microsoft.com/office/drawing/2014/chart" uri="{C3380CC4-5D6E-409C-BE32-E72D297353CC}">
              <c16:uniqueId val="{00000000-D7D2-40B1-9B2E-721B8F4768A9}"/>
            </c:ext>
          </c:extLst>
        </c:ser>
        <c:dLbls>
          <c:showLegendKey val="0"/>
          <c:showVal val="0"/>
          <c:showCatName val="0"/>
          <c:showSerName val="0"/>
          <c:showPercent val="0"/>
          <c:showBubbleSize val="0"/>
        </c:dLbls>
        <c:gapWidth val="150"/>
        <c:axId val="206433664"/>
        <c:axId val="2073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D7D2-40B1-9B2E-721B8F4768A9}"/>
            </c:ext>
          </c:extLst>
        </c:ser>
        <c:dLbls>
          <c:showLegendKey val="0"/>
          <c:showVal val="0"/>
          <c:showCatName val="0"/>
          <c:showSerName val="0"/>
          <c:showPercent val="0"/>
          <c:showBubbleSize val="0"/>
        </c:dLbls>
        <c:marker val="1"/>
        <c:smooth val="0"/>
        <c:axId val="206433664"/>
        <c:axId val="207373824"/>
      </c:lineChart>
      <c:dateAx>
        <c:axId val="206433664"/>
        <c:scaling>
          <c:orientation val="minMax"/>
        </c:scaling>
        <c:delete val="1"/>
        <c:axPos val="b"/>
        <c:numFmt formatCode="&quot;H&quot;yy" sourceLinked="1"/>
        <c:majorTickMark val="none"/>
        <c:minorTickMark val="none"/>
        <c:tickLblPos val="none"/>
        <c:crossAx val="207373824"/>
        <c:crosses val="autoZero"/>
        <c:auto val="1"/>
        <c:lblOffset val="100"/>
        <c:baseTimeUnit val="years"/>
      </c:dateAx>
      <c:valAx>
        <c:axId val="2073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43-4C29-BF97-CB2EF3209F51}"/>
            </c:ext>
          </c:extLst>
        </c:ser>
        <c:dLbls>
          <c:showLegendKey val="0"/>
          <c:showVal val="0"/>
          <c:showCatName val="0"/>
          <c:showSerName val="0"/>
          <c:showPercent val="0"/>
          <c:showBubbleSize val="0"/>
        </c:dLbls>
        <c:gapWidth val="150"/>
        <c:axId val="207413248"/>
        <c:axId val="2074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A843-4C29-BF97-CB2EF3209F51}"/>
            </c:ext>
          </c:extLst>
        </c:ser>
        <c:dLbls>
          <c:showLegendKey val="0"/>
          <c:showVal val="0"/>
          <c:showCatName val="0"/>
          <c:showSerName val="0"/>
          <c:showPercent val="0"/>
          <c:showBubbleSize val="0"/>
        </c:dLbls>
        <c:marker val="1"/>
        <c:smooth val="0"/>
        <c:axId val="207413248"/>
        <c:axId val="207415168"/>
      </c:lineChart>
      <c:dateAx>
        <c:axId val="207413248"/>
        <c:scaling>
          <c:orientation val="minMax"/>
        </c:scaling>
        <c:delete val="1"/>
        <c:axPos val="b"/>
        <c:numFmt formatCode="&quot;H&quot;yy" sourceLinked="1"/>
        <c:majorTickMark val="none"/>
        <c:minorTickMark val="none"/>
        <c:tickLblPos val="none"/>
        <c:crossAx val="207415168"/>
        <c:crosses val="autoZero"/>
        <c:auto val="1"/>
        <c:lblOffset val="100"/>
        <c:baseTimeUnit val="years"/>
      </c:dateAx>
      <c:valAx>
        <c:axId val="2074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ED-48E6-A788-C14814271395}"/>
            </c:ext>
          </c:extLst>
        </c:ser>
        <c:dLbls>
          <c:showLegendKey val="0"/>
          <c:showVal val="0"/>
          <c:showCatName val="0"/>
          <c:showSerName val="0"/>
          <c:showPercent val="0"/>
          <c:showBubbleSize val="0"/>
        </c:dLbls>
        <c:gapWidth val="150"/>
        <c:axId val="207192832"/>
        <c:axId val="2071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0CED-48E6-A788-C14814271395}"/>
            </c:ext>
          </c:extLst>
        </c:ser>
        <c:dLbls>
          <c:showLegendKey val="0"/>
          <c:showVal val="0"/>
          <c:showCatName val="0"/>
          <c:showSerName val="0"/>
          <c:showPercent val="0"/>
          <c:showBubbleSize val="0"/>
        </c:dLbls>
        <c:marker val="1"/>
        <c:smooth val="0"/>
        <c:axId val="207192832"/>
        <c:axId val="207194752"/>
      </c:lineChart>
      <c:dateAx>
        <c:axId val="207192832"/>
        <c:scaling>
          <c:orientation val="minMax"/>
        </c:scaling>
        <c:delete val="1"/>
        <c:axPos val="b"/>
        <c:numFmt formatCode="&quot;H&quot;yy" sourceLinked="1"/>
        <c:majorTickMark val="none"/>
        <c:minorTickMark val="none"/>
        <c:tickLblPos val="none"/>
        <c:crossAx val="207194752"/>
        <c:crosses val="autoZero"/>
        <c:auto val="1"/>
        <c:lblOffset val="100"/>
        <c:baseTimeUnit val="years"/>
      </c:dateAx>
      <c:valAx>
        <c:axId val="2071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23.74</c:v>
                </c:pt>
                <c:pt idx="2">
                  <c:v>7.76</c:v>
                </c:pt>
                <c:pt idx="3">
                  <c:v>4.54</c:v>
                </c:pt>
                <c:pt idx="4">
                  <c:v>5.29</c:v>
                </c:pt>
              </c:numCache>
            </c:numRef>
          </c:val>
          <c:extLst xmlns:c16r2="http://schemas.microsoft.com/office/drawing/2015/06/chart">
            <c:ext xmlns:c16="http://schemas.microsoft.com/office/drawing/2014/chart" uri="{C3380CC4-5D6E-409C-BE32-E72D297353CC}">
              <c16:uniqueId val="{00000000-C861-4D39-A394-17FBD3AF75EA}"/>
            </c:ext>
          </c:extLst>
        </c:ser>
        <c:dLbls>
          <c:showLegendKey val="0"/>
          <c:showVal val="0"/>
          <c:showCatName val="0"/>
          <c:showSerName val="0"/>
          <c:showPercent val="0"/>
          <c:showBubbleSize val="0"/>
        </c:dLbls>
        <c:gapWidth val="150"/>
        <c:axId val="207238272"/>
        <c:axId val="2072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C861-4D39-A394-17FBD3AF75EA}"/>
            </c:ext>
          </c:extLst>
        </c:ser>
        <c:dLbls>
          <c:showLegendKey val="0"/>
          <c:showVal val="0"/>
          <c:showCatName val="0"/>
          <c:showSerName val="0"/>
          <c:showPercent val="0"/>
          <c:showBubbleSize val="0"/>
        </c:dLbls>
        <c:marker val="1"/>
        <c:smooth val="0"/>
        <c:axId val="207238272"/>
        <c:axId val="207240192"/>
      </c:lineChart>
      <c:dateAx>
        <c:axId val="207238272"/>
        <c:scaling>
          <c:orientation val="minMax"/>
        </c:scaling>
        <c:delete val="1"/>
        <c:axPos val="b"/>
        <c:numFmt formatCode="&quot;H&quot;yy" sourceLinked="1"/>
        <c:majorTickMark val="none"/>
        <c:minorTickMark val="none"/>
        <c:tickLblPos val="none"/>
        <c:crossAx val="207240192"/>
        <c:crosses val="autoZero"/>
        <c:auto val="1"/>
        <c:lblOffset val="100"/>
        <c:baseTimeUnit val="years"/>
      </c:dateAx>
      <c:valAx>
        <c:axId val="2072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3767.57</c:v>
                </c:pt>
                <c:pt idx="2">
                  <c:v>3600.16</c:v>
                </c:pt>
                <c:pt idx="3">
                  <c:v>3419.73</c:v>
                </c:pt>
                <c:pt idx="4">
                  <c:v>3041.84</c:v>
                </c:pt>
              </c:numCache>
            </c:numRef>
          </c:val>
          <c:extLst xmlns:c16r2="http://schemas.microsoft.com/office/drawing/2015/06/chart">
            <c:ext xmlns:c16="http://schemas.microsoft.com/office/drawing/2014/chart" uri="{C3380CC4-5D6E-409C-BE32-E72D297353CC}">
              <c16:uniqueId val="{00000000-C3F6-4EF2-ABCD-5BBAD9FF0E8A}"/>
            </c:ext>
          </c:extLst>
        </c:ser>
        <c:dLbls>
          <c:showLegendKey val="0"/>
          <c:showVal val="0"/>
          <c:showCatName val="0"/>
          <c:showSerName val="0"/>
          <c:showPercent val="0"/>
          <c:showBubbleSize val="0"/>
        </c:dLbls>
        <c:gapWidth val="150"/>
        <c:axId val="207279616"/>
        <c:axId val="2072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C3F6-4EF2-ABCD-5BBAD9FF0E8A}"/>
            </c:ext>
          </c:extLst>
        </c:ser>
        <c:dLbls>
          <c:showLegendKey val="0"/>
          <c:showVal val="0"/>
          <c:showCatName val="0"/>
          <c:showSerName val="0"/>
          <c:showPercent val="0"/>
          <c:showBubbleSize val="0"/>
        </c:dLbls>
        <c:marker val="1"/>
        <c:smooth val="0"/>
        <c:axId val="207279616"/>
        <c:axId val="207281536"/>
      </c:lineChart>
      <c:dateAx>
        <c:axId val="207279616"/>
        <c:scaling>
          <c:orientation val="minMax"/>
        </c:scaling>
        <c:delete val="1"/>
        <c:axPos val="b"/>
        <c:numFmt formatCode="&quot;H&quot;yy" sourceLinked="1"/>
        <c:majorTickMark val="none"/>
        <c:minorTickMark val="none"/>
        <c:tickLblPos val="none"/>
        <c:crossAx val="207281536"/>
        <c:crosses val="autoZero"/>
        <c:auto val="1"/>
        <c:lblOffset val="100"/>
        <c:baseTimeUnit val="years"/>
      </c:dateAx>
      <c:valAx>
        <c:axId val="2072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96.09</c:v>
                </c:pt>
                <c:pt idx="2">
                  <c:v>67.73</c:v>
                </c:pt>
                <c:pt idx="3">
                  <c:v>68.349999999999994</c:v>
                </c:pt>
                <c:pt idx="4">
                  <c:v>73.17</c:v>
                </c:pt>
              </c:numCache>
            </c:numRef>
          </c:val>
          <c:extLst xmlns:c16r2="http://schemas.microsoft.com/office/drawing/2015/06/chart">
            <c:ext xmlns:c16="http://schemas.microsoft.com/office/drawing/2014/chart" uri="{C3380CC4-5D6E-409C-BE32-E72D297353CC}">
              <c16:uniqueId val="{00000000-2A75-41E9-8B46-600E0C1B8258}"/>
            </c:ext>
          </c:extLst>
        </c:ser>
        <c:dLbls>
          <c:showLegendKey val="0"/>
          <c:showVal val="0"/>
          <c:showCatName val="0"/>
          <c:showSerName val="0"/>
          <c:showPercent val="0"/>
          <c:showBubbleSize val="0"/>
        </c:dLbls>
        <c:gapWidth val="150"/>
        <c:axId val="207312768"/>
        <c:axId val="2073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2A75-41E9-8B46-600E0C1B8258}"/>
            </c:ext>
          </c:extLst>
        </c:ser>
        <c:dLbls>
          <c:showLegendKey val="0"/>
          <c:showVal val="0"/>
          <c:showCatName val="0"/>
          <c:showSerName val="0"/>
          <c:showPercent val="0"/>
          <c:showBubbleSize val="0"/>
        </c:dLbls>
        <c:marker val="1"/>
        <c:smooth val="0"/>
        <c:axId val="207312768"/>
        <c:axId val="207319040"/>
      </c:lineChart>
      <c:dateAx>
        <c:axId val="207312768"/>
        <c:scaling>
          <c:orientation val="minMax"/>
        </c:scaling>
        <c:delete val="1"/>
        <c:axPos val="b"/>
        <c:numFmt formatCode="&quot;H&quot;yy" sourceLinked="1"/>
        <c:majorTickMark val="none"/>
        <c:minorTickMark val="none"/>
        <c:tickLblPos val="none"/>
        <c:crossAx val="207319040"/>
        <c:crosses val="autoZero"/>
        <c:auto val="1"/>
        <c:lblOffset val="100"/>
        <c:baseTimeUnit val="years"/>
      </c:dateAx>
      <c:valAx>
        <c:axId val="207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168.9</c:v>
                </c:pt>
                <c:pt idx="2">
                  <c:v>239.88</c:v>
                </c:pt>
                <c:pt idx="3">
                  <c:v>237.62</c:v>
                </c:pt>
                <c:pt idx="4">
                  <c:v>219.32</c:v>
                </c:pt>
              </c:numCache>
            </c:numRef>
          </c:val>
          <c:extLst xmlns:c16r2="http://schemas.microsoft.com/office/drawing/2015/06/chart">
            <c:ext xmlns:c16="http://schemas.microsoft.com/office/drawing/2014/chart" uri="{C3380CC4-5D6E-409C-BE32-E72D297353CC}">
              <c16:uniqueId val="{00000000-926A-49FC-8179-03634DD1ACBA}"/>
            </c:ext>
          </c:extLst>
        </c:ser>
        <c:dLbls>
          <c:showLegendKey val="0"/>
          <c:showVal val="0"/>
          <c:showCatName val="0"/>
          <c:showSerName val="0"/>
          <c:showPercent val="0"/>
          <c:showBubbleSize val="0"/>
        </c:dLbls>
        <c:gapWidth val="150"/>
        <c:axId val="207337728"/>
        <c:axId val="2073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926A-49FC-8179-03634DD1ACBA}"/>
            </c:ext>
          </c:extLst>
        </c:ser>
        <c:dLbls>
          <c:showLegendKey val="0"/>
          <c:showVal val="0"/>
          <c:showCatName val="0"/>
          <c:showSerName val="0"/>
          <c:showPercent val="0"/>
          <c:showBubbleSize val="0"/>
        </c:dLbls>
        <c:marker val="1"/>
        <c:smooth val="0"/>
        <c:axId val="207337728"/>
        <c:axId val="207348096"/>
      </c:lineChart>
      <c:dateAx>
        <c:axId val="207337728"/>
        <c:scaling>
          <c:orientation val="minMax"/>
        </c:scaling>
        <c:delete val="1"/>
        <c:axPos val="b"/>
        <c:numFmt formatCode="&quot;H&quot;yy" sourceLinked="1"/>
        <c:majorTickMark val="none"/>
        <c:minorTickMark val="none"/>
        <c:tickLblPos val="none"/>
        <c:crossAx val="207348096"/>
        <c:crosses val="autoZero"/>
        <c:auto val="1"/>
        <c:lblOffset val="100"/>
        <c:baseTimeUnit val="years"/>
      </c:dateAx>
      <c:valAx>
        <c:axId val="2073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AG88" sqref="AG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50182</v>
      </c>
      <c r="AM8" s="54"/>
      <c r="AN8" s="54"/>
      <c r="AO8" s="54"/>
      <c r="AP8" s="54"/>
      <c r="AQ8" s="54"/>
      <c r="AR8" s="54"/>
      <c r="AS8" s="54"/>
      <c r="AT8" s="53">
        <f>データ!T6</f>
        <v>318.29000000000002</v>
      </c>
      <c r="AU8" s="53"/>
      <c r="AV8" s="53"/>
      <c r="AW8" s="53"/>
      <c r="AX8" s="53"/>
      <c r="AY8" s="53"/>
      <c r="AZ8" s="53"/>
      <c r="BA8" s="53"/>
      <c r="BB8" s="53">
        <f>データ!U6</f>
        <v>157.66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50.8</v>
      </c>
      <c r="J10" s="53"/>
      <c r="K10" s="53"/>
      <c r="L10" s="53"/>
      <c r="M10" s="53"/>
      <c r="N10" s="53"/>
      <c r="O10" s="53"/>
      <c r="P10" s="53">
        <f>データ!P6</f>
        <v>12.39</v>
      </c>
      <c r="Q10" s="53"/>
      <c r="R10" s="53"/>
      <c r="S10" s="53"/>
      <c r="T10" s="53"/>
      <c r="U10" s="53"/>
      <c r="V10" s="53"/>
      <c r="W10" s="53">
        <f>データ!Q6</f>
        <v>90.38</v>
      </c>
      <c r="X10" s="53"/>
      <c r="Y10" s="53"/>
      <c r="Z10" s="53"/>
      <c r="AA10" s="53"/>
      <c r="AB10" s="53"/>
      <c r="AC10" s="53"/>
      <c r="AD10" s="54">
        <f>データ!R6</f>
        <v>3410</v>
      </c>
      <c r="AE10" s="54"/>
      <c r="AF10" s="54"/>
      <c r="AG10" s="54"/>
      <c r="AH10" s="54"/>
      <c r="AI10" s="54"/>
      <c r="AJ10" s="54"/>
      <c r="AK10" s="2"/>
      <c r="AL10" s="54">
        <f>データ!V6</f>
        <v>6155</v>
      </c>
      <c r="AM10" s="54"/>
      <c r="AN10" s="54"/>
      <c r="AO10" s="54"/>
      <c r="AP10" s="54"/>
      <c r="AQ10" s="54"/>
      <c r="AR10" s="54"/>
      <c r="AS10" s="54"/>
      <c r="AT10" s="53">
        <f>データ!W6</f>
        <v>4.07</v>
      </c>
      <c r="AU10" s="53"/>
      <c r="AV10" s="53"/>
      <c r="AW10" s="53"/>
      <c r="AX10" s="53"/>
      <c r="AY10" s="53"/>
      <c r="AZ10" s="53"/>
      <c r="BA10" s="53"/>
      <c r="BB10" s="53">
        <f>データ!X6</f>
        <v>1512.29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Wwe/dqsTISsR/ki2ICNE0ez81h4njEsL31/t02xWReHSIYmCYt86q8ZAfHqHoSSVYNMWdTKnvA0+F6UQOkuNuQ==" saltValue="SCantyD2pOYxW/JW8Eup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17</v>
      </c>
      <c r="F6" s="19">
        <f t="shared" si="3"/>
        <v>4</v>
      </c>
      <c r="G6" s="19">
        <f t="shared" si="3"/>
        <v>0</v>
      </c>
      <c r="H6" s="19" t="str">
        <f t="shared" si="3"/>
        <v>石川県　七尾市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50.8</v>
      </c>
      <c r="P6" s="20">
        <f t="shared" si="3"/>
        <v>12.39</v>
      </c>
      <c r="Q6" s="20">
        <f t="shared" si="3"/>
        <v>90.38</v>
      </c>
      <c r="R6" s="20">
        <f t="shared" si="3"/>
        <v>3410</v>
      </c>
      <c r="S6" s="20">
        <f t="shared" si="3"/>
        <v>50182</v>
      </c>
      <c r="T6" s="20">
        <f t="shared" si="3"/>
        <v>318.29000000000002</v>
      </c>
      <c r="U6" s="20">
        <f t="shared" si="3"/>
        <v>157.66</v>
      </c>
      <c r="V6" s="20">
        <f t="shared" si="3"/>
        <v>6155</v>
      </c>
      <c r="W6" s="20">
        <f t="shared" si="3"/>
        <v>4.07</v>
      </c>
      <c r="X6" s="20">
        <f t="shared" si="3"/>
        <v>1512.29</v>
      </c>
      <c r="Y6" s="21" t="str">
        <f>IF(Y7="",NA(),Y7)</f>
        <v>-</v>
      </c>
      <c r="Z6" s="21">
        <f t="shared" ref="Z6:AH6" si="4">IF(Z7="",NA(),Z7)</f>
        <v>107.15</v>
      </c>
      <c r="AA6" s="21">
        <f t="shared" si="4"/>
        <v>104.63</v>
      </c>
      <c r="AB6" s="21">
        <f t="shared" si="4"/>
        <v>108.6</v>
      </c>
      <c r="AC6" s="21">
        <f t="shared" si="4"/>
        <v>105.83</v>
      </c>
      <c r="AD6" s="21" t="str">
        <f t="shared" si="4"/>
        <v>-</v>
      </c>
      <c r="AE6" s="21">
        <f t="shared" si="4"/>
        <v>101.72</v>
      </c>
      <c r="AF6" s="21">
        <f t="shared" si="4"/>
        <v>102.73</v>
      </c>
      <c r="AG6" s="21">
        <f t="shared" si="4"/>
        <v>105.78</v>
      </c>
      <c r="AH6" s="21">
        <f t="shared" si="4"/>
        <v>106.09</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94.97</v>
      </c>
      <c r="AR6" s="21">
        <f t="shared" si="5"/>
        <v>63.96</v>
      </c>
      <c r="AS6" s="21">
        <f t="shared" si="5"/>
        <v>69.42</v>
      </c>
      <c r="AT6" s="20" t="str">
        <f>IF(AT7="","",IF(AT7="-","【-】","【"&amp;SUBSTITUTE(TEXT(AT7,"#,##0.00"),"-","△")&amp;"】"))</f>
        <v>【63.89】</v>
      </c>
      <c r="AU6" s="21" t="str">
        <f>IF(AU7="",NA(),AU7)</f>
        <v>-</v>
      </c>
      <c r="AV6" s="21">
        <f t="shared" ref="AV6:BD6" si="6">IF(AV7="",NA(),AV7)</f>
        <v>23.74</v>
      </c>
      <c r="AW6" s="21">
        <f t="shared" si="6"/>
        <v>7.76</v>
      </c>
      <c r="AX6" s="21">
        <f t="shared" si="6"/>
        <v>4.54</v>
      </c>
      <c r="AY6" s="21">
        <f t="shared" si="6"/>
        <v>5.29</v>
      </c>
      <c r="AZ6" s="21" t="str">
        <f t="shared" si="6"/>
        <v>-</v>
      </c>
      <c r="BA6" s="21">
        <f t="shared" si="6"/>
        <v>49.18</v>
      </c>
      <c r="BB6" s="21">
        <f t="shared" si="6"/>
        <v>47.72</v>
      </c>
      <c r="BC6" s="21">
        <f t="shared" si="6"/>
        <v>44.24</v>
      </c>
      <c r="BD6" s="21">
        <f t="shared" si="6"/>
        <v>43.07</v>
      </c>
      <c r="BE6" s="20" t="str">
        <f>IF(BE7="","",IF(BE7="-","【-】","【"&amp;SUBSTITUTE(TEXT(BE7,"#,##0.00"),"-","△")&amp;"】"))</f>
        <v>【44.07】</v>
      </c>
      <c r="BF6" s="21" t="str">
        <f>IF(BF7="",NA(),BF7)</f>
        <v>-</v>
      </c>
      <c r="BG6" s="21">
        <f t="shared" ref="BG6:BO6" si="7">IF(BG7="",NA(),BG7)</f>
        <v>3767.57</v>
      </c>
      <c r="BH6" s="21">
        <f t="shared" si="7"/>
        <v>3600.16</v>
      </c>
      <c r="BI6" s="21">
        <f t="shared" si="7"/>
        <v>3419.73</v>
      </c>
      <c r="BJ6" s="21">
        <f t="shared" si="7"/>
        <v>3041.84</v>
      </c>
      <c r="BK6" s="21" t="str">
        <f t="shared" si="7"/>
        <v>-</v>
      </c>
      <c r="BL6" s="21">
        <f t="shared" si="7"/>
        <v>1194.1500000000001</v>
      </c>
      <c r="BM6" s="21">
        <f t="shared" si="7"/>
        <v>1206.79</v>
      </c>
      <c r="BN6" s="21">
        <f t="shared" si="7"/>
        <v>1258.43</v>
      </c>
      <c r="BO6" s="21">
        <f t="shared" si="7"/>
        <v>1163.75</v>
      </c>
      <c r="BP6" s="20" t="str">
        <f>IF(BP7="","",IF(BP7="-","【-】","【"&amp;SUBSTITUTE(TEXT(BP7,"#,##0.00"),"-","△")&amp;"】"))</f>
        <v>【1,201.79】</v>
      </c>
      <c r="BQ6" s="21" t="str">
        <f>IF(BQ7="",NA(),BQ7)</f>
        <v>-</v>
      </c>
      <c r="BR6" s="21">
        <f t="shared" ref="BR6:BZ6" si="8">IF(BR7="",NA(),BR7)</f>
        <v>96.09</v>
      </c>
      <c r="BS6" s="21">
        <f t="shared" si="8"/>
        <v>67.73</v>
      </c>
      <c r="BT6" s="21">
        <f t="shared" si="8"/>
        <v>68.349999999999994</v>
      </c>
      <c r="BU6" s="21">
        <f t="shared" si="8"/>
        <v>73.17</v>
      </c>
      <c r="BV6" s="21" t="str">
        <f t="shared" si="8"/>
        <v>-</v>
      </c>
      <c r="BW6" s="21">
        <f t="shared" si="8"/>
        <v>72.260000000000005</v>
      </c>
      <c r="BX6" s="21">
        <f t="shared" si="8"/>
        <v>71.84</v>
      </c>
      <c r="BY6" s="21">
        <f t="shared" si="8"/>
        <v>73.36</v>
      </c>
      <c r="BZ6" s="21">
        <f t="shared" si="8"/>
        <v>72.599999999999994</v>
      </c>
      <c r="CA6" s="20" t="str">
        <f>IF(CA7="","",IF(CA7="-","【-】","【"&amp;SUBSTITUTE(TEXT(CA7,"#,##0.00"),"-","△")&amp;"】"))</f>
        <v>【75.31】</v>
      </c>
      <c r="CB6" s="21" t="str">
        <f>IF(CB7="",NA(),CB7)</f>
        <v>-</v>
      </c>
      <c r="CC6" s="21">
        <f t="shared" ref="CC6:CK6" si="9">IF(CC7="",NA(),CC7)</f>
        <v>168.9</v>
      </c>
      <c r="CD6" s="21">
        <f t="shared" si="9"/>
        <v>239.88</v>
      </c>
      <c r="CE6" s="21">
        <f t="shared" si="9"/>
        <v>237.62</v>
      </c>
      <c r="CF6" s="21">
        <f t="shared" si="9"/>
        <v>219.32</v>
      </c>
      <c r="CG6" s="21" t="str">
        <f t="shared" si="9"/>
        <v>-</v>
      </c>
      <c r="CH6" s="21">
        <f t="shared" si="9"/>
        <v>230.02</v>
      </c>
      <c r="CI6" s="21">
        <f t="shared" si="9"/>
        <v>228.47</v>
      </c>
      <c r="CJ6" s="21">
        <f t="shared" si="9"/>
        <v>224.88</v>
      </c>
      <c r="CK6" s="21">
        <f t="shared" si="9"/>
        <v>228.64</v>
      </c>
      <c r="CL6" s="20" t="str">
        <f>IF(CL7="","",IF(CL7="-","【-】","【"&amp;SUBSTITUTE(TEXT(CL7,"#,##0.00"),"-","△")&amp;"】"))</f>
        <v>【216.39】</v>
      </c>
      <c r="CM6" s="21" t="str">
        <f>IF(CM7="",NA(),CM7)</f>
        <v>-</v>
      </c>
      <c r="CN6" s="21">
        <f t="shared" ref="CN6:CV6" si="10">IF(CN7="",NA(),CN7)</f>
        <v>39.58</v>
      </c>
      <c r="CO6" s="21">
        <f t="shared" si="10"/>
        <v>38.479999999999997</v>
      </c>
      <c r="CP6" s="21">
        <f t="shared" si="10"/>
        <v>38.39</v>
      </c>
      <c r="CQ6" s="21">
        <f t="shared" si="10"/>
        <v>39.74</v>
      </c>
      <c r="CR6" s="21" t="str">
        <f t="shared" si="10"/>
        <v>-</v>
      </c>
      <c r="CS6" s="21">
        <f t="shared" si="10"/>
        <v>42.56</v>
      </c>
      <c r="CT6" s="21">
        <f t="shared" si="10"/>
        <v>42.47</v>
      </c>
      <c r="CU6" s="21">
        <f t="shared" si="10"/>
        <v>42.4</v>
      </c>
      <c r="CV6" s="21">
        <f t="shared" si="10"/>
        <v>42.28</v>
      </c>
      <c r="CW6" s="20" t="str">
        <f>IF(CW7="","",IF(CW7="-","【-】","【"&amp;SUBSTITUTE(TEXT(CW7,"#,##0.00"),"-","△")&amp;"】"))</f>
        <v>【42.57】</v>
      </c>
      <c r="CX6" s="21" t="str">
        <f>IF(CX7="",NA(),CX7)</f>
        <v>-</v>
      </c>
      <c r="CY6" s="21">
        <f t="shared" ref="CY6:DG6" si="11">IF(CY7="",NA(),CY7)</f>
        <v>95.73</v>
      </c>
      <c r="CZ6" s="21">
        <f t="shared" si="11"/>
        <v>97.94</v>
      </c>
      <c r="DA6" s="21">
        <f t="shared" si="11"/>
        <v>96.19</v>
      </c>
      <c r="DB6" s="21">
        <f t="shared" si="11"/>
        <v>96.77</v>
      </c>
      <c r="DC6" s="21" t="str">
        <f t="shared" si="11"/>
        <v>-</v>
      </c>
      <c r="DD6" s="21">
        <f t="shared" si="11"/>
        <v>83.32</v>
      </c>
      <c r="DE6" s="21">
        <f t="shared" si="11"/>
        <v>83.75</v>
      </c>
      <c r="DF6" s="21">
        <f t="shared" si="11"/>
        <v>84.19</v>
      </c>
      <c r="DG6" s="21">
        <f t="shared" si="11"/>
        <v>84.34</v>
      </c>
      <c r="DH6" s="20" t="str">
        <f>IF(DH7="","",IF(DH7="-","【-】","【"&amp;SUBSTITUTE(TEXT(DH7,"#,##0.00"),"-","△")&amp;"】"))</f>
        <v>【85.24】</v>
      </c>
      <c r="DI6" s="21" t="str">
        <f>IF(DI7="",NA(),DI7)</f>
        <v>-</v>
      </c>
      <c r="DJ6" s="21">
        <f t="shared" ref="DJ6:DR6" si="12">IF(DJ7="",NA(),DJ7)</f>
        <v>5.31</v>
      </c>
      <c r="DK6" s="21">
        <f t="shared" si="12"/>
        <v>10.45</v>
      </c>
      <c r="DL6" s="21">
        <f t="shared" si="12"/>
        <v>14.12</v>
      </c>
      <c r="DM6" s="21">
        <f t="shared" si="12"/>
        <v>16.97</v>
      </c>
      <c r="DN6" s="21" t="str">
        <f t="shared" si="12"/>
        <v>-</v>
      </c>
      <c r="DO6" s="21">
        <f t="shared" si="12"/>
        <v>24.68</v>
      </c>
      <c r="DP6" s="21">
        <f t="shared" si="12"/>
        <v>24.68</v>
      </c>
      <c r="DQ6" s="21">
        <f t="shared" si="12"/>
        <v>21.36</v>
      </c>
      <c r="DR6" s="21">
        <f t="shared" si="12"/>
        <v>22.79</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1">
        <f t="shared" si="13"/>
        <v>0.01</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172022</v>
      </c>
      <c r="D7" s="23">
        <v>46</v>
      </c>
      <c r="E7" s="23">
        <v>17</v>
      </c>
      <c r="F7" s="23">
        <v>4</v>
      </c>
      <c r="G7" s="23">
        <v>0</v>
      </c>
      <c r="H7" s="23" t="s">
        <v>96</v>
      </c>
      <c r="I7" s="23" t="s">
        <v>97</v>
      </c>
      <c r="J7" s="23" t="s">
        <v>98</v>
      </c>
      <c r="K7" s="23" t="s">
        <v>99</v>
      </c>
      <c r="L7" s="23" t="s">
        <v>100</v>
      </c>
      <c r="M7" s="23" t="s">
        <v>101</v>
      </c>
      <c r="N7" s="24" t="s">
        <v>102</v>
      </c>
      <c r="O7" s="24">
        <v>50.8</v>
      </c>
      <c r="P7" s="24">
        <v>12.39</v>
      </c>
      <c r="Q7" s="24">
        <v>90.38</v>
      </c>
      <c r="R7" s="24">
        <v>3410</v>
      </c>
      <c r="S7" s="24">
        <v>50182</v>
      </c>
      <c r="T7" s="24">
        <v>318.29000000000002</v>
      </c>
      <c r="U7" s="24">
        <v>157.66</v>
      </c>
      <c r="V7" s="24">
        <v>6155</v>
      </c>
      <c r="W7" s="24">
        <v>4.07</v>
      </c>
      <c r="X7" s="24">
        <v>1512.29</v>
      </c>
      <c r="Y7" s="24" t="s">
        <v>102</v>
      </c>
      <c r="Z7" s="24">
        <v>107.15</v>
      </c>
      <c r="AA7" s="24">
        <v>104.63</v>
      </c>
      <c r="AB7" s="24">
        <v>108.6</v>
      </c>
      <c r="AC7" s="24">
        <v>105.83</v>
      </c>
      <c r="AD7" s="24" t="s">
        <v>102</v>
      </c>
      <c r="AE7" s="24">
        <v>101.72</v>
      </c>
      <c r="AF7" s="24">
        <v>102.73</v>
      </c>
      <c r="AG7" s="24">
        <v>105.78</v>
      </c>
      <c r="AH7" s="24">
        <v>106.09</v>
      </c>
      <c r="AI7" s="24">
        <v>105.35</v>
      </c>
      <c r="AJ7" s="24" t="s">
        <v>102</v>
      </c>
      <c r="AK7" s="24">
        <v>0</v>
      </c>
      <c r="AL7" s="24">
        <v>0</v>
      </c>
      <c r="AM7" s="24">
        <v>0</v>
      </c>
      <c r="AN7" s="24">
        <v>0</v>
      </c>
      <c r="AO7" s="24" t="s">
        <v>102</v>
      </c>
      <c r="AP7" s="24">
        <v>112.88</v>
      </c>
      <c r="AQ7" s="24">
        <v>94.97</v>
      </c>
      <c r="AR7" s="24">
        <v>63.96</v>
      </c>
      <c r="AS7" s="24">
        <v>69.42</v>
      </c>
      <c r="AT7" s="24">
        <v>63.89</v>
      </c>
      <c r="AU7" s="24" t="s">
        <v>102</v>
      </c>
      <c r="AV7" s="24">
        <v>23.74</v>
      </c>
      <c r="AW7" s="24">
        <v>7.76</v>
      </c>
      <c r="AX7" s="24">
        <v>4.54</v>
      </c>
      <c r="AY7" s="24">
        <v>5.29</v>
      </c>
      <c r="AZ7" s="24" t="s">
        <v>102</v>
      </c>
      <c r="BA7" s="24">
        <v>49.18</v>
      </c>
      <c r="BB7" s="24">
        <v>47.72</v>
      </c>
      <c r="BC7" s="24">
        <v>44.24</v>
      </c>
      <c r="BD7" s="24">
        <v>43.07</v>
      </c>
      <c r="BE7" s="24">
        <v>44.07</v>
      </c>
      <c r="BF7" s="24" t="s">
        <v>102</v>
      </c>
      <c r="BG7" s="24">
        <v>3767.57</v>
      </c>
      <c r="BH7" s="24">
        <v>3600.16</v>
      </c>
      <c r="BI7" s="24">
        <v>3419.73</v>
      </c>
      <c r="BJ7" s="24">
        <v>3041.84</v>
      </c>
      <c r="BK7" s="24" t="s">
        <v>102</v>
      </c>
      <c r="BL7" s="24">
        <v>1194.1500000000001</v>
      </c>
      <c r="BM7" s="24">
        <v>1206.79</v>
      </c>
      <c r="BN7" s="24">
        <v>1258.43</v>
      </c>
      <c r="BO7" s="24">
        <v>1163.75</v>
      </c>
      <c r="BP7" s="24">
        <v>1201.79</v>
      </c>
      <c r="BQ7" s="24" t="s">
        <v>102</v>
      </c>
      <c r="BR7" s="24">
        <v>96.09</v>
      </c>
      <c r="BS7" s="24">
        <v>67.73</v>
      </c>
      <c r="BT7" s="24">
        <v>68.349999999999994</v>
      </c>
      <c r="BU7" s="24">
        <v>73.17</v>
      </c>
      <c r="BV7" s="24" t="s">
        <v>102</v>
      </c>
      <c r="BW7" s="24">
        <v>72.260000000000005</v>
      </c>
      <c r="BX7" s="24">
        <v>71.84</v>
      </c>
      <c r="BY7" s="24">
        <v>73.36</v>
      </c>
      <c r="BZ7" s="24">
        <v>72.599999999999994</v>
      </c>
      <c r="CA7" s="24">
        <v>75.31</v>
      </c>
      <c r="CB7" s="24" t="s">
        <v>102</v>
      </c>
      <c r="CC7" s="24">
        <v>168.9</v>
      </c>
      <c r="CD7" s="24">
        <v>239.88</v>
      </c>
      <c r="CE7" s="24">
        <v>237.62</v>
      </c>
      <c r="CF7" s="24">
        <v>219.32</v>
      </c>
      <c r="CG7" s="24" t="s">
        <v>102</v>
      </c>
      <c r="CH7" s="24">
        <v>230.02</v>
      </c>
      <c r="CI7" s="24">
        <v>228.47</v>
      </c>
      <c r="CJ7" s="24">
        <v>224.88</v>
      </c>
      <c r="CK7" s="24">
        <v>228.64</v>
      </c>
      <c r="CL7" s="24">
        <v>216.39</v>
      </c>
      <c r="CM7" s="24" t="s">
        <v>102</v>
      </c>
      <c r="CN7" s="24">
        <v>39.58</v>
      </c>
      <c r="CO7" s="24">
        <v>38.479999999999997</v>
      </c>
      <c r="CP7" s="24">
        <v>38.39</v>
      </c>
      <c r="CQ7" s="24">
        <v>39.74</v>
      </c>
      <c r="CR7" s="24" t="s">
        <v>102</v>
      </c>
      <c r="CS7" s="24">
        <v>42.56</v>
      </c>
      <c r="CT7" s="24">
        <v>42.47</v>
      </c>
      <c r="CU7" s="24">
        <v>42.4</v>
      </c>
      <c r="CV7" s="24">
        <v>42.28</v>
      </c>
      <c r="CW7" s="24">
        <v>42.57</v>
      </c>
      <c r="CX7" s="24" t="s">
        <v>102</v>
      </c>
      <c r="CY7" s="24">
        <v>95.73</v>
      </c>
      <c r="CZ7" s="24">
        <v>97.94</v>
      </c>
      <c r="DA7" s="24">
        <v>96.19</v>
      </c>
      <c r="DB7" s="24">
        <v>96.77</v>
      </c>
      <c r="DC7" s="24" t="s">
        <v>102</v>
      </c>
      <c r="DD7" s="24">
        <v>83.32</v>
      </c>
      <c r="DE7" s="24">
        <v>83.75</v>
      </c>
      <c r="DF7" s="24">
        <v>84.19</v>
      </c>
      <c r="DG7" s="24">
        <v>84.34</v>
      </c>
      <c r="DH7" s="24">
        <v>85.24</v>
      </c>
      <c r="DI7" s="24" t="s">
        <v>102</v>
      </c>
      <c r="DJ7" s="24">
        <v>5.31</v>
      </c>
      <c r="DK7" s="24">
        <v>10.45</v>
      </c>
      <c r="DL7" s="24">
        <v>14.12</v>
      </c>
      <c r="DM7" s="24">
        <v>16.97</v>
      </c>
      <c r="DN7" s="24" t="s">
        <v>102</v>
      </c>
      <c r="DO7" s="24">
        <v>24.68</v>
      </c>
      <c r="DP7" s="24">
        <v>24.68</v>
      </c>
      <c r="DQ7" s="24">
        <v>21.36</v>
      </c>
      <c r="DR7" s="24">
        <v>22.79</v>
      </c>
      <c r="DS7" s="24">
        <v>25.87</v>
      </c>
      <c r="DT7" s="24" t="s">
        <v>102</v>
      </c>
      <c r="DU7" s="24">
        <v>0</v>
      </c>
      <c r="DV7" s="24">
        <v>0</v>
      </c>
      <c r="DW7" s="24">
        <v>0</v>
      </c>
      <c r="DX7" s="24">
        <v>0</v>
      </c>
      <c r="DY7" s="24" t="s">
        <v>102</v>
      </c>
      <c r="DZ7" s="24">
        <v>0.01</v>
      </c>
      <c r="EA7" s="24">
        <v>8.6199999999999992</v>
      </c>
      <c r="EB7" s="24">
        <v>0.01</v>
      </c>
      <c r="EC7" s="24">
        <v>0.01</v>
      </c>
      <c r="ED7" s="24">
        <v>0.01</v>
      </c>
      <c r="EE7" s="24" t="s">
        <v>102</v>
      </c>
      <c r="EF7" s="24">
        <v>0</v>
      </c>
      <c r="EG7" s="24">
        <v>0</v>
      </c>
      <c r="EH7" s="24">
        <v>0</v>
      </c>
      <c r="EI7" s="24">
        <v>0</v>
      </c>
      <c r="EJ7" s="24" t="s">
        <v>102</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2023-01-10T02:03:58Z</cp:lastPrinted>
  <dcterms:created xsi:type="dcterms:W3CDTF">2022-12-01T01:27:40Z</dcterms:created>
  <dcterms:modified xsi:type="dcterms:W3CDTF">2023-01-10T02:18:56Z</dcterms:modified>
  <cp:category/>
</cp:coreProperties>
</file>