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dy6T5bSyJCKS3xc1U/94WOzQ1HnlYLWd5oJc2Ncj3g+eoBx3B3UOP3pd2JX+SFVUFI2u+6YF4A2iYeUx2zS0Q==" workbookSaltValue="AVzO2s7tIKdvByyAaYq7c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<sst xmlns="http://schemas.openxmlformats.org/spreadsheetml/2006/main" count="271" uniqueCount="116">
  <si>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</si>
  <si>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</si>
  <si>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</si>
  <si>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</si>
  <si>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</si>
  <si>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</si>
  <si>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</si>
  <si>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</si>
  <si>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</si>
  <si>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</si>
  <si>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</si>
  <si>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</si>
  <si>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</si>
  <si>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</si>
  <si>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</si>
  <si>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</si>
  <si>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</si>
  <si>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</si>
  <si>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</si>
  <si>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</si>
  <si>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</si>
  <si>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</si>
  <si>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</si>
  <si>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</si>
  <si>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</si>
  <si>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</si>
  <si>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</si>
  <si>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</si>
  <si>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</si>
  <si>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</si>
  <si>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</si>
  <si>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</si>
  <si>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</si>
  <si>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</si>
  <si>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</si>
  <si>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</si>
  <si>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</si>
  <si>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</si>
  <si>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</si>
  <si>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</si>
  <si>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</si>
  <si>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</si>
  <si>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</si>
  <si>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</si>
  <si>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</si>
  <si>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</si>
  <si>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</si>
  <si>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</si>
  <si>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</si>
  <si>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</si>
  <si>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</si>
  <si>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</si>
  <si>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</si>
  <si>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</si>
  <si>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</si>
  <si>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</si>
  <si>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</si>
  <si>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</si>
  <si>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</si>
  <si>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</si>
  <si>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</si>
  <si>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</si>
  <si>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</si>
  <si>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</si>
  <si>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</si>
  <si>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</si>
  <si>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</si>
  <si>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</si>
  <si>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</si>
  <si>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</si>
  <si>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</si>
  <si>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</si>
  <si>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</si>
  <si>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</si>
  <si>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</si>
  <si>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</si>
  <si>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</si>
  <si>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</si>
  <si>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</si>
  <si>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</si>
  <si>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</si>
  <si>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</si>
  <si>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</si>
  <si>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</si>
  <si>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</si>
  <si>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</si>
  <si>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</si>
  <si>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</si>
  <si>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</si>
  <si>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</si>
  <si>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</si>
  <si>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</si>
  <si>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</si>
  <si>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</si>
  <si>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</si>
  <si>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</si>
  <si>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</si>
  <si>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</si>
  <si>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</si>
  <si>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</si>
  <si>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</si>
  <si>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</si>
  <si>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</si>
  <si>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</si>
  <si>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</si>
  <si>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</si>
  <si>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</si>
  <si>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</si>
  <si>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</si>
  <si>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</si>
  <si>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</si>
  <si>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</si>
  <si>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</si>
  <si>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浄化槽躯体は、更新が必要な老朽化は見られないが、整備初期（平成１５年度～平成１７年度）に設置した浄化槽で機器設備類（ブロワーや排水ポンプなど）の修繕や更新が必要になっている。</t>
    <rPh sb="64" eb="66">
      <t>ハイスイ</t>
    </rPh>
    <rPh sb="73" eb="75">
      <t>シュウゼン</t>
    </rPh>
    <rPh sb="76" eb="78">
      <t>コウシン</t>
    </rPh>
    <rPh sb="79" eb="81">
      <t>ヒツヨウ</t>
    </rPh>
    <phoneticPr fontId="4"/>
  </si>
  <si>
    <t>　今後、整備事業に要した地方債の元利償還費や老朽化による浄化槽の更新費用が増加していくことが予想される。これらの費用の増加を見据え、過大な投資にならないよう適切な計画により整備を進め、維持管理費も含めた将来負担額の抑制により、経営の健全化に努める。
　なお、当該事業は平成３０年度より地方公営企業法の一部を適用している。</t>
    <rPh sb="46" eb="48">
      <t>ヨソウ</t>
    </rPh>
    <rPh sb="56" eb="58">
      <t>ヒヨウ</t>
    </rPh>
    <rPh sb="129" eb="131">
      <t>トウガイ</t>
    </rPh>
    <rPh sb="131" eb="133">
      <t>ジギョウ</t>
    </rPh>
    <rPh sb="134" eb="136">
      <t>ヘイセイ</t>
    </rPh>
    <rPh sb="138" eb="140">
      <t>ネンド</t>
    </rPh>
    <rPh sb="142" eb="144">
      <t>チホウ</t>
    </rPh>
    <rPh sb="144" eb="146">
      <t>コウエイ</t>
    </rPh>
    <rPh sb="146" eb="148">
      <t>キギョウ</t>
    </rPh>
    <rPh sb="148" eb="149">
      <t>ホウ</t>
    </rPh>
    <rPh sb="150" eb="152">
      <t>イチブ</t>
    </rPh>
    <rPh sb="153" eb="155">
      <t>テキヨウ</t>
    </rPh>
    <phoneticPr fontId="4"/>
  </si>
  <si>
    <t>　整備事業による浄化槽の新規設置により使用料収入は増加しているが、一方で管理基数の増加により維持管理費や整備事業に要した起債の償還額が増加していることから②累積欠損金比率の数値は、若干悪化している。
　④企業債残高対事業規模比率は、整備途中であることから使用料収入に対し事業投資に要した企業債の残高が大きく、類似団体と比較すると高い状況にある。
　⑤経費回収率や⑥汚水処理原価については、維持管理費が減少したことにより数値が若干改善した。
　⑦施設利用率は、流入量が少ないことから類似団体と比べると低い状況である。
　⑧水洗化率は、１００％で推移している。</t>
    <rPh sb="78" eb="80">
      <t>ルイセキ</t>
    </rPh>
    <rPh sb="80" eb="82">
      <t>ケッソン</t>
    </rPh>
    <rPh sb="82" eb="83">
      <t>キン</t>
    </rPh>
    <rPh sb="83" eb="85">
      <t>ヒリツ</t>
    </rPh>
    <rPh sb="86" eb="88">
      <t>スウチ</t>
    </rPh>
    <rPh sb="90" eb="92">
      <t>ジャッカン</t>
    </rPh>
    <rPh sb="92" eb="94">
      <t>アッカ</t>
    </rPh>
    <rPh sb="143" eb="145">
      <t>キギョウ</t>
    </rPh>
    <rPh sb="194" eb="196">
      <t>イジ</t>
    </rPh>
    <rPh sb="196" eb="199">
      <t>カンリヒ</t>
    </rPh>
    <rPh sb="200" eb="201">
      <t>ゲン</t>
    </rPh>
    <rPh sb="201" eb="202">
      <t>ショウ</t>
    </rPh>
    <rPh sb="212" eb="214">
      <t>ジャッカン</t>
    </rPh>
    <rPh sb="214" eb="216">
      <t>カイゼン</t>
    </rPh>
    <rPh sb="229" eb="231">
      <t>リュウニュウ</t>
    </rPh>
    <rPh sb="231" eb="232">
      <t>リョウ</t>
    </rPh>
    <rPh sb="233" eb="234">
      <t>スク</t>
    </rPh>
    <rPh sb="240" eb="242">
      <t>ルイジ</t>
    </rPh>
    <rPh sb="242" eb="244">
      <t>ダンタイ</t>
    </rPh>
    <rPh sb="245" eb="246">
      <t>クラ</t>
    </rPh>
    <rPh sb="249" eb="250">
      <t>ヒク</t>
    </rPh>
    <rPh sb="251" eb="25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</si>
</sst>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EB-4BFD-8E2E-181377A41EAA}"/>
            </c:ext>
          </c:extLst>
        </c:ser>
        <c:dLbls>
          <c:showLegendKey val="0"/>
          <c:showVal val="0"/>
          <c:showCatName val="0"/>
          <c:showSerName val="0"/>
          <c:showPercent val="0"/>
          <c:showBubbleSize val="0"/>
        </c:dLbls>
        <c:gapWidth val="150"/>
        <c:axId val="120690944"/>
        <c:axId val="12070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5EB-4BFD-8E2E-181377A41EAA}"/>
            </c:ext>
          </c:extLst>
        </c:ser>
        <c:dLbls>
          <c:showLegendKey val="0"/>
          <c:showVal val="0"/>
          <c:showCatName val="0"/>
          <c:showSerName val="0"/>
          <c:showPercent val="0"/>
          <c:showBubbleSize val="0"/>
        </c:dLbls>
        <c:marker val="1"/>
        <c:smooth val="0"/>
        <c:axId val="120690944"/>
        <c:axId val="120709504"/>
      </c:lineChart>
      <c:dateAx>
        <c:axId val="120690944"/>
        <c:scaling>
          <c:orientation val="minMax"/>
        </c:scaling>
        <c:delete val="1"/>
        <c:axPos val="b"/>
        <c:numFmt formatCode="&quot;H&quot;yy" sourceLinked="1"/>
        <c:majorTickMark val="none"/>
        <c:minorTickMark val="none"/>
        <c:tickLblPos val="none"/>
        <c:crossAx val="120709504"/>
        <c:crosses val="autoZero"/>
        <c:auto val="1"/>
        <c:lblOffset val="100"/>
        <c:baseTimeUnit val="years"/>
      </c:dateAx>
      <c:valAx>
        <c:axId val="1207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49.62</c:v>
                </c:pt>
                <c:pt idx="2">
                  <c:v>53.04</c:v>
                </c:pt>
                <c:pt idx="3">
                  <c:v>54.76</c:v>
                </c:pt>
                <c:pt idx="4">
                  <c:v>56.35</c:v>
                </c:pt>
              </c:numCache>
            </c:numRef>
          </c:val>
          <c:extLst xmlns:c16r2="http://schemas.microsoft.com/office/drawing/2015/06/chart">
            <c:ext xmlns:c16="http://schemas.microsoft.com/office/drawing/2014/chart" uri="{C3380CC4-5D6E-409C-BE32-E72D297353CC}">
              <c16:uniqueId val="{00000000-C42A-42C1-9781-2422BFDB7961}"/>
            </c:ext>
          </c:extLst>
        </c:ser>
        <c:dLbls>
          <c:showLegendKey val="0"/>
          <c:showVal val="0"/>
          <c:showCatName val="0"/>
          <c:showSerName val="0"/>
          <c:showPercent val="0"/>
          <c:showBubbleSize val="0"/>
        </c:dLbls>
        <c:gapWidth val="150"/>
        <c:axId val="121390208"/>
        <c:axId val="1213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59.94</c:v>
                </c:pt>
                <c:pt idx="2">
                  <c:v>59.64</c:v>
                </c:pt>
                <c:pt idx="3">
                  <c:v>58.19</c:v>
                </c:pt>
                <c:pt idx="4">
                  <c:v>56.52</c:v>
                </c:pt>
              </c:numCache>
            </c:numRef>
          </c:val>
          <c:smooth val="0"/>
          <c:extLst xmlns:c16r2="http://schemas.microsoft.com/office/drawing/2015/06/chart">
            <c:ext xmlns:c16="http://schemas.microsoft.com/office/drawing/2014/chart" uri="{C3380CC4-5D6E-409C-BE32-E72D297353CC}">
              <c16:uniqueId val="{00000001-C42A-42C1-9781-2422BFDB7961}"/>
            </c:ext>
          </c:extLst>
        </c:ser>
        <c:dLbls>
          <c:showLegendKey val="0"/>
          <c:showVal val="0"/>
          <c:showCatName val="0"/>
          <c:showSerName val="0"/>
          <c:showPercent val="0"/>
          <c:showBubbleSize val="0"/>
        </c:dLbls>
        <c:marker val="1"/>
        <c:smooth val="0"/>
        <c:axId val="121390208"/>
        <c:axId val="121392128"/>
      </c:lineChart>
      <c:dateAx>
        <c:axId val="121390208"/>
        <c:scaling>
          <c:orientation val="minMax"/>
        </c:scaling>
        <c:delete val="1"/>
        <c:axPos val="b"/>
        <c:numFmt formatCode="&quot;H&quot;yy" sourceLinked="1"/>
        <c:majorTickMark val="none"/>
        <c:minorTickMark val="none"/>
        <c:tickLblPos val="none"/>
        <c:crossAx val="121392128"/>
        <c:crosses val="autoZero"/>
        <c:auto val="1"/>
        <c:lblOffset val="100"/>
        <c:baseTimeUnit val="years"/>
      </c:dateAx>
      <c:valAx>
        <c:axId val="1213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A57-4B5F-AC33-829881DED4CF}"/>
            </c:ext>
          </c:extLst>
        </c:ser>
        <c:dLbls>
          <c:showLegendKey val="0"/>
          <c:showVal val="0"/>
          <c:showCatName val="0"/>
          <c:showSerName val="0"/>
          <c:showPercent val="0"/>
          <c:showBubbleSize val="0"/>
        </c:dLbls>
        <c:gapWidth val="150"/>
        <c:axId val="121417088"/>
        <c:axId val="12144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89.66</c:v>
                </c:pt>
                <c:pt idx="2">
                  <c:v>90.63</c:v>
                </c:pt>
                <c:pt idx="3">
                  <c:v>87.8</c:v>
                </c:pt>
                <c:pt idx="4">
                  <c:v>88.43</c:v>
                </c:pt>
              </c:numCache>
            </c:numRef>
          </c:val>
          <c:smooth val="0"/>
          <c:extLst xmlns:c16r2="http://schemas.microsoft.com/office/drawing/2015/06/chart">
            <c:ext xmlns:c16="http://schemas.microsoft.com/office/drawing/2014/chart" uri="{C3380CC4-5D6E-409C-BE32-E72D297353CC}">
              <c16:uniqueId val="{00000001-BA57-4B5F-AC33-829881DED4CF}"/>
            </c:ext>
          </c:extLst>
        </c:ser>
        <c:dLbls>
          <c:showLegendKey val="0"/>
          <c:showVal val="0"/>
          <c:showCatName val="0"/>
          <c:showSerName val="0"/>
          <c:showPercent val="0"/>
          <c:showBubbleSize val="0"/>
        </c:dLbls>
        <c:marker val="1"/>
        <c:smooth val="0"/>
        <c:axId val="121417088"/>
        <c:axId val="121443840"/>
      </c:lineChart>
      <c:dateAx>
        <c:axId val="121417088"/>
        <c:scaling>
          <c:orientation val="minMax"/>
        </c:scaling>
        <c:delete val="1"/>
        <c:axPos val="b"/>
        <c:numFmt formatCode="&quot;H&quot;yy" sourceLinked="1"/>
        <c:majorTickMark val="none"/>
        <c:minorTickMark val="none"/>
        <c:tickLblPos val="none"/>
        <c:crossAx val="121443840"/>
        <c:crosses val="autoZero"/>
        <c:auto val="1"/>
        <c:lblOffset val="100"/>
        <c:baseTimeUnit val="years"/>
      </c:dateAx>
      <c:valAx>
        <c:axId val="1214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93.86</c:v>
                </c:pt>
                <c:pt idx="2">
                  <c:v>80.84</c:v>
                </c:pt>
                <c:pt idx="3">
                  <c:v>86.78</c:v>
                </c:pt>
                <c:pt idx="4">
                  <c:v>99.25</c:v>
                </c:pt>
              </c:numCache>
            </c:numRef>
          </c:val>
          <c:extLst xmlns:c16r2="http://schemas.microsoft.com/office/drawing/2015/06/chart">
            <c:ext xmlns:c16="http://schemas.microsoft.com/office/drawing/2014/chart" uri="{C3380CC4-5D6E-409C-BE32-E72D297353CC}">
              <c16:uniqueId val="{00000000-6927-4E5C-AE2F-D011F330790C}"/>
            </c:ext>
          </c:extLst>
        </c:ser>
        <c:dLbls>
          <c:showLegendKey val="0"/>
          <c:showVal val="0"/>
          <c:showCatName val="0"/>
          <c:showSerName val="0"/>
          <c:showPercent val="0"/>
          <c:showBubbleSize val="0"/>
        </c:dLbls>
        <c:gapWidth val="150"/>
        <c:axId val="120875648"/>
        <c:axId val="1208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88.66</c:v>
                </c:pt>
                <c:pt idx="2">
                  <c:v>96.05</c:v>
                </c:pt>
                <c:pt idx="3">
                  <c:v>99.03</c:v>
                </c:pt>
                <c:pt idx="4">
                  <c:v>100.41</c:v>
                </c:pt>
              </c:numCache>
            </c:numRef>
          </c:val>
          <c:smooth val="0"/>
          <c:extLst xmlns:c16r2="http://schemas.microsoft.com/office/drawing/2015/06/chart">
            <c:ext xmlns:c16="http://schemas.microsoft.com/office/drawing/2014/chart" uri="{C3380CC4-5D6E-409C-BE32-E72D297353CC}">
              <c16:uniqueId val="{00000001-6927-4E5C-AE2F-D011F330790C}"/>
            </c:ext>
          </c:extLst>
        </c:ser>
        <c:dLbls>
          <c:showLegendKey val="0"/>
          <c:showVal val="0"/>
          <c:showCatName val="0"/>
          <c:showSerName val="0"/>
          <c:showPercent val="0"/>
          <c:showBubbleSize val="0"/>
        </c:dLbls>
        <c:marker val="1"/>
        <c:smooth val="0"/>
        <c:axId val="120875648"/>
        <c:axId val="120886016"/>
      </c:lineChart>
      <c:dateAx>
        <c:axId val="120875648"/>
        <c:scaling>
          <c:orientation val="minMax"/>
        </c:scaling>
        <c:delete val="1"/>
        <c:axPos val="b"/>
        <c:numFmt formatCode="&quot;H&quot;yy" sourceLinked="1"/>
        <c:majorTickMark val="none"/>
        <c:minorTickMark val="none"/>
        <c:tickLblPos val="none"/>
        <c:crossAx val="120886016"/>
        <c:crosses val="autoZero"/>
        <c:auto val="1"/>
        <c:lblOffset val="100"/>
        <c:baseTimeUnit val="years"/>
      </c:dateAx>
      <c:valAx>
        <c:axId val="1208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3.95</c:v>
                </c:pt>
                <c:pt idx="2">
                  <c:v>8.43</c:v>
                </c:pt>
                <c:pt idx="3">
                  <c:v>13.12</c:v>
                </c:pt>
                <c:pt idx="4">
                  <c:v>17.670000000000002</c:v>
                </c:pt>
              </c:numCache>
            </c:numRef>
          </c:val>
          <c:extLst xmlns:c16r2="http://schemas.microsoft.com/office/drawing/2015/06/chart">
            <c:ext xmlns:c16="http://schemas.microsoft.com/office/drawing/2014/chart" uri="{C3380CC4-5D6E-409C-BE32-E72D297353CC}">
              <c16:uniqueId val="{00000000-2CD7-417B-A8F5-ECBA7E09CD76}"/>
            </c:ext>
          </c:extLst>
        </c:ser>
        <c:dLbls>
          <c:showLegendKey val="0"/>
          <c:showVal val="0"/>
          <c:showCatName val="0"/>
          <c:showSerName val="0"/>
          <c:showPercent val="0"/>
          <c:showBubbleSize val="0"/>
        </c:dLbls>
        <c:gapWidth val="150"/>
        <c:axId val="120904704"/>
        <c:axId val="1209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21.11</c:v>
                </c:pt>
                <c:pt idx="2">
                  <c:v>23.76</c:v>
                </c:pt>
                <c:pt idx="3">
                  <c:v>15.74</c:v>
                </c:pt>
                <c:pt idx="4">
                  <c:v>21.02</c:v>
                </c:pt>
              </c:numCache>
            </c:numRef>
          </c:val>
          <c:smooth val="0"/>
          <c:extLst xmlns:c16r2="http://schemas.microsoft.com/office/drawing/2015/06/chart">
            <c:ext xmlns:c16="http://schemas.microsoft.com/office/drawing/2014/chart" uri="{C3380CC4-5D6E-409C-BE32-E72D297353CC}">
              <c16:uniqueId val="{00000001-2CD7-417B-A8F5-ECBA7E09CD76}"/>
            </c:ext>
          </c:extLst>
        </c:ser>
        <c:dLbls>
          <c:showLegendKey val="0"/>
          <c:showVal val="0"/>
          <c:showCatName val="0"/>
          <c:showSerName val="0"/>
          <c:showPercent val="0"/>
          <c:showBubbleSize val="0"/>
        </c:dLbls>
        <c:marker val="1"/>
        <c:smooth val="0"/>
        <c:axId val="120904704"/>
        <c:axId val="120915072"/>
      </c:lineChart>
      <c:dateAx>
        <c:axId val="120904704"/>
        <c:scaling>
          <c:orientation val="minMax"/>
        </c:scaling>
        <c:delete val="1"/>
        <c:axPos val="b"/>
        <c:numFmt formatCode="&quot;H&quot;yy" sourceLinked="1"/>
        <c:majorTickMark val="none"/>
        <c:minorTickMark val="none"/>
        <c:tickLblPos val="none"/>
        <c:crossAx val="120915072"/>
        <c:crosses val="autoZero"/>
        <c:auto val="1"/>
        <c:lblOffset val="100"/>
        <c:baseTimeUnit val="years"/>
      </c:dateAx>
      <c:valAx>
        <c:axId val="1209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97-4290-9D21-C58D715FC591}"/>
            </c:ext>
          </c:extLst>
        </c:ser>
        <c:dLbls>
          <c:showLegendKey val="0"/>
          <c:showVal val="0"/>
          <c:showCatName val="0"/>
          <c:showSerName val="0"/>
          <c:showPercent val="0"/>
          <c:showBubbleSize val="0"/>
        </c:dLbls>
        <c:gapWidth val="150"/>
        <c:axId val="120958336"/>
        <c:axId val="1209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B97-4290-9D21-C58D715FC591}"/>
            </c:ext>
          </c:extLst>
        </c:ser>
        <c:dLbls>
          <c:showLegendKey val="0"/>
          <c:showVal val="0"/>
          <c:showCatName val="0"/>
          <c:showSerName val="0"/>
          <c:showPercent val="0"/>
          <c:showBubbleSize val="0"/>
        </c:dLbls>
        <c:marker val="1"/>
        <c:smooth val="0"/>
        <c:axId val="120958336"/>
        <c:axId val="120968704"/>
      </c:lineChart>
      <c:dateAx>
        <c:axId val="120958336"/>
        <c:scaling>
          <c:orientation val="minMax"/>
        </c:scaling>
        <c:delete val="1"/>
        <c:axPos val="b"/>
        <c:numFmt formatCode="&quot;H&quot;yy" sourceLinked="1"/>
        <c:majorTickMark val="none"/>
        <c:minorTickMark val="none"/>
        <c:tickLblPos val="none"/>
        <c:crossAx val="120968704"/>
        <c:crosses val="autoZero"/>
        <c:auto val="1"/>
        <c:lblOffset val="100"/>
        <c:baseTimeUnit val="years"/>
      </c:dateAx>
      <c:valAx>
        <c:axId val="1209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14.16</c:v>
                </c:pt>
                <c:pt idx="2">
                  <c:v>57.81</c:v>
                </c:pt>
                <c:pt idx="3">
                  <c:v>81.52</c:v>
                </c:pt>
                <c:pt idx="4">
                  <c:v>111.58</c:v>
                </c:pt>
              </c:numCache>
            </c:numRef>
          </c:val>
          <c:extLst xmlns:c16r2="http://schemas.microsoft.com/office/drawing/2015/06/chart">
            <c:ext xmlns:c16="http://schemas.microsoft.com/office/drawing/2014/chart" uri="{C3380CC4-5D6E-409C-BE32-E72D297353CC}">
              <c16:uniqueId val="{00000000-FCD4-434C-9A6B-74290B7BA006}"/>
            </c:ext>
          </c:extLst>
        </c:ser>
        <c:dLbls>
          <c:showLegendKey val="0"/>
          <c:showVal val="0"/>
          <c:showCatName val="0"/>
          <c:showSerName val="0"/>
          <c:showPercent val="0"/>
          <c:showBubbleSize val="0"/>
        </c:dLbls>
        <c:gapWidth val="150"/>
        <c:axId val="121195520"/>
        <c:axId val="1212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132.37</c:v>
                </c:pt>
                <c:pt idx="2">
                  <c:v>123.82</c:v>
                </c:pt>
                <c:pt idx="3">
                  <c:v>74.239999999999995</c:v>
                </c:pt>
                <c:pt idx="4">
                  <c:v>83.92</c:v>
                </c:pt>
              </c:numCache>
            </c:numRef>
          </c:val>
          <c:smooth val="0"/>
          <c:extLst xmlns:c16r2="http://schemas.microsoft.com/office/drawing/2015/06/chart">
            <c:ext xmlns:c16="http://schemas.microsoft.com/office/drawing/2014/chart" uri="{C3380CC4-5D6E-409C-BE32-E72D297353CC}">
              <c16:uniqueId val="{00000001-FCD4-434C-9A6B-74290B7BA006}"/>
            </c:ext>
          </c:extLst>
        </c:ser>
        <c:dLbls>
          <c:showLegendKey val="0"/>
          <c:showVal val="0"/>
          <c:showCatName val="0"/>
          <c:showSerName val="0"/>
          <c:showPercent val="0"/>
          <c:showBubbleSize val="0"/>
        </c:dLbls>
        <c:marker val="1"/>
        <c:smooth val="0"/>
        <c:axId val="121195520"/>
        <c:axId val="121205888"/>
      </c:lineChart>
      <c:dateAx>
        <c:axId val="121195520"/>
        <c:scaling>
          <c:orientation val="minMax"/>
        </c:scaling>
        <c:delete val="1"/>
        <c:axPos val="b"/>
        <c:numFmt formatCode="&quot;H&quot;yy" sourceLinked="1"/>
        <c:majorTickMark val="none"/>
        <c:minorTickMark val="none"/>
        <c:tickLblPos val="none"/>
        <c:crossAx val="121205888"/>
        <c:crosses val="autoZero"/>
        <c:auto val="1"/>
        <c:lblOffset val="100"/>
        <c:baseTimeUnit val="years"/>
      </c:dateAx>
      <c:valAx>
        <c:axId val="1212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157.68</c:v>
                </c:pt>
                <c:pt idx="2">
                  <c:v>117.32</c:v>
                </c:pt>
                <c:pt idx="3">
                  <c:v>108.79</c:v>
                </c:pt>
                <c:pt idx="4">
                  <c:v>101.9</c:v>
                </c:pt>
              </c:numCache>
            </c:numRef>
          </c:val>
          <c:extLst xmlns:c16r2="http://schemas.microsoft.com/office/drawing/2015/06/chart">
            <c:ext xmlns:c16="http://schemas.microsoft.com/office/drawing/2014/chart" uri="{C3380CC4-5D6E-409C-BE32-E72D297353CC}">
              <c16:uniqueId val="{00000000-7EB9-418B-896D-E87423C56184}"/>
            </c:ext>
          </c:extLst>
        </c:ser>
        <c:dLbls>
          <c:showLegendKey val="0"/>
          <c:showVal val="0"/>
          <c:showCatName val="0"/>
          <c:showSerName val="0"/>
          <c:showPercent val="0"/>
          <c:showBubbleSize val="0"/>
        </c:dLbls>
        <c:gapWidth val="150"/>
        <c:axId val="121511296"/>
        <c:axId val="1215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104.38</c:v>
                </c:pt>
                <c:pt idx="2">
                  <c:v>89.72</c:v>
                </c:pt>
                <c:pt idx="3">
                  <c:v>100.47</c:v>
                </c:pt>
                <c:pt idx="4">
                  <c:v>122.71</c:v>
                </c:pt>
              </c:numCache>
            </c:numRef>
          </c:val>
          <c:smooth val="0"/>
          <c:extLst xmlns:c16r2="http://schemas.microsoft.com/office/drawing/2015/06/chart">
            <c:ext xmlns:c16="http://schemas.microsoft.com/office/drawing/2014/chart" uri="{C3380CC4-5D6E-409C-BE32-E72D297353CC}">
              <c16:uniqueId val="{00000001-7EB9-418B-896D-E87423C56184}"/>
            </c:ext>
          </c:extLst>
        </c:ser>
        <c:dLbls>
          <c:showLegendKey val="0"/>
          <c:showVal val="0"/>
          <c:showCatName val="0"/>
          <c:showSerName val="0"/>
          <c:showPercent val="0"/>
          <c:showBubbleSize val="0"/>
        </c:dLbls>
        <c:marker val="1"/>
        <c:smooth val="0"/>
        <c:axId val="121511296"/>
        <c:axId val="121517568"/>
      </c:lineChart>
      <c:dateAx>
        <c:axId val="121511296"/>
        <c:scaling>
          <c:orientation val="minMax"/>
        </c:scaling>
        <c:delete val="1"/>
        <c:axPos val="b"/>
        <c:numFmt formatCode="&quot;H&quot;yy" sourceLinked="1"/>
        <c:majorTickMark val="none"/>
        <c:minorTickMark val="none"/>
        <c:tickLblPos val="none"/>
        <c:crossAx val="121517568"/>
        <c:crosses val="autoZero"/>
        <c:auto val="1"/>
        <c:lblOffset val="100"/>
        <c:baseTimeUnit val="years"/>
      </c:dateAx>
      <c:valAx>
        <c:axId val="1215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1470.28</c:v>
                </c:pt>
                <c:pt idx="2">
                  <c:v>1331.64</c:v>
                </c:pt>
                <c:pt idx="3">
                  <c:v>1255.3900000000001</c:v>
                </c:pt>
                <c:pt idx="4">
                  <c:v>1199.57</c:v>
                </c:pt>
              </c:numCache>
            </c:numRef>
          </c:val>
          <c:extLst xmlns:c16r2="http://schemas.microsoft.com/office/drawing/2015/06/chart">
            <c:ext xmlns:c16="http://schemas.microsoft.com/office/drawing/2014/chart" uri="{C3380CC4-5D6E-409C-BE32-E72D297353CC}">
              <c16:uniqueId val="{00000000-251A-4474-8E44-1F4B770F5D60}"/>
            </c:ext>
          </c:extLst>
        </c:ser>
        <c:dLbls>
          <c:showLegendKey val="0"/>
          <c:showVal val="0"/>
          <c:showCatName val="0"/>
          <c:showSerName val="0"/>
          <c:showPercent val="0"/>
          <c:showBubbleSize val="0"/>
        </c:dLbls>
        <c:gapWidth val="150"/>
        <c:axId val="121552896"/>
        <c:axId val="1215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296.89</c:v>
                </c:pt>
                <c:pt idx="2">
                  <c:v>270.57</c:v>
                </c:pt>
                <c:pt idx="3">
                  <c:v>294.27</c:v>
                </c:pt>
                <c:pt idx="4">
                  <c:v>294.08999999999997</c:v>
                </c:pt>
              </c:numCache>
            </c:numRef>
          </c:val>
          <c:smooth val="0"/>
          <c:extLst xmlns:c16r2="http://schemas.microsoft.com/office/drawing/2015/06/chart">
            <c:ext xmlns:c16="http://schemas.microsoft.com/office/drawing/2014/chart" uri="{C3380CC4-5D6E-409C-BE32-E72D297353CC}">
              <c16:uniqueId val="{00000001-251A-4474-8E44-1F4B770F5D60}"/>
            </c:ext>
          </c:extLst>
        </c:ser>
        <c:dLbls>
          <c:showLegendKey val="0"/>
          <c:showVal val="0"/>
          <c:showCatName val="0"/>
          <c:showSerName val="0"/>
          <c:showPercent val="0"/>
          <c:showBubbleSize val="0"/>
        </c:dLbls>
        <c:marker val="1"/>
        <c:smooth val="0"/>
        <c:axId val="121552896"/>
        <c:axId val="121554816"/>
      </c:lineChart>
      <c:dateAx>
        <c:axId val="121552896"/>
        <c:scaling>
          <c:orientation val="minMax"/>
        </c:scaling>
        <c:delete val="1"/>
        <c:axPos val="b"/>
        <c:numFmt formatCode="&quot;H&quot;yy" sourceLinked="1"/>
        <c:majorTickMark val="none"/>
        <c:minorTickMark val="none"/>
        <c:tickLblPos val="none"/>
        <c:crossAx val="121554816"/>
        <c:crosses val="autoZero"/>
        <c:auto val="1"/>
        <c:lblOffset val="100"/>
        <c:baseTimeUnit val="years"/>
      </c:dateAx>
      <c:valAx>
        <c:axId val="121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83.49</c:v>
                </c:pt>
                <c:pt idx="2">
                  <c:v>51.51</c:v>
                </c:pt>
                <c:pt idx="3">
                  <c:v>55.52</c:v>
                </c:pt>
                <c:pt idx="4">
                  <c:v>58.84</c:v>
                </c:pt>
              </c:numCache>
            </c:numRef>
          </c:val>
          <c:extLst xmlns:c16r2="http://schemas.microsoft.com/office/drawing/2015/06/chart">
            <c:ext xmlns:c16="http://schemas.microsoft.com/office/drawing/2014/chart" uri="{C3380CC4-5D6E-409C-BE32-E72D297353CC}">
              <c16:uniqueId val="{00000000-0D84-4442-963B-350B6C85F39C}"/>
            </c:ext>
          </c:extLst>
        </c:ser>
        <c:dLbls>
          <c:showLegendKey val="0"/>
          <c:showVal val="0"/>
          <c:showCatName val="0"/>
          <c:showSerName val="0"/>
          <c:showPercent val="0"/>
          <c:showBubbleSize val="0"/>
        </c:dLbls>
        <c:gapWidth val="150"/>
        <c:axId val="121270656"/>
        <c:axId val="1212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63.06</c:v>
                </c:pt>
                <c:pt idx="2">
                  <c:v>62.5</c:v>
                </c:pt>
                <c:pt idx="3">
                  <c:v>60.59</c:v>
                </c:pt>
                <c:pt idx="4">
                  <c:v>60</c:v>
                </c:pt>
              </c:numCache>
            </c:numRef>
          </c:val>
          <c:smooth val="0"/>
          <c:extLst xmlns:c16r2="http://schemas.microsoft.com/office/drawing/2015/06/chart">
            <c:ext xmlns:c16="http://schemas.microsoft.com/office/drawing/2014/chart" uri="{C3380CC4-5D6E-409C-BE32-E72D297353CC}">
              <c16:uniqueId val="{00000001-0D84-4442-963B-350B6C85F39C}"/>
            </c:ext>
          </c:extLst>
        </c:ser>
        <c:dLbls>
          <c:showLegendKey val="0"/>
          <c:showVal val="0"/>
          <c:showCatName val="0"/>
          <c:showSerName val="0"/>
          <c:showPercent val="0"/>
          <c:showBubbleSize val="0"/>
        </c:dLbls>
        <c:marker val="1"/>
        <c:smooth val="0"/>
        <c:axId val="121270656"/>
        <c:axId val="121272576"/>
      </c:lineChart>
      <c:dateAx>
        <c:axId val="121270656"/>
        <c:scaling>
          <c:orientation val="minMax"/>
        </c:scaling>
        <c:delete val="1"/>
        <c:axPos val="b"/>
        <c:numFmt formatCode="&quot;H&quot;yy" sourceLinked="1"/>
        <c:majorTickMark val="none"/>
        <c:minorTickMark val="none"/>
        <c:tickLblPos val="none"/>
        <c:crossAx val="121272576"/>
        <c:crosses val="autoZero"/>
        <c:auto val="1"/>
        <c:lblOffset val="100"/>
        <c:baseTimeUnit val="years"/>
      </c:dateAx>
      <c:valAx>
        <c:axId val="1212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181.86</c:v>
                </c:pt>
                <c:pt idx="2">
                  <c:v>297.02</c:v>
                </c:pt>
                <c:pt idx="3">
                  <c:v>269.20999999999998</c:v>
                </c:pt>
                <c:pt idx="4">
                  <c:v>257.36</c:v>
                </c:pt>
              </c:numCache>
            </c:numRef>
          </c:val>
          <c:extLst xmlns:c16r2="http://schemas.microsoft.com/office/drawing/2015/06/chart">
            <c:ext xmlns:c16="http://schemas.microsoft.com/office/drawing/2014/chart" uri="{C3380CC4-5D6E-409C-BE32-E72D297353CC}">
              <c16:uniqueId val="{00000000-0237-44A5-A369-D9349A8F2C34}"/>
            </c:ext>
          </c:extLst>
        </c:ser>
        <c:dLbls>
          <c:showLegendKey val="0"/>
          <c:showVal val="0"/>
          <c:showCatName val="0"/>
          <c:showSerName val="0"/>
          <c:showPercent val="0"/>
          <c:showBubbleSize val="0"/>
        </c:dLbls>
        <c:gapWidth val="150"/>
        <c:axId val="121291520"/>
        <c:axId val="1212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264.77</c:v>
                </c:pt>
                <c:pt idx="2">
                  <c:v>269.33</c:v>
                </c:pt>
                <c:pt idx="3">
                  <c:v>280.23</c:v>
                </c:pt>
                <c:pt idx="4">
                  <c:v>282.70999999999998</c:v>
                </c:pt>
              </c:numCache>
            </c:numRef>
          </c:val>
          <c:smooth val="0"/>
          <c:extLst xmlns:c16r2="http://schemas.microsoft.com/office/drawing/2015/06/chart">
            <c:ext xmlns:c16="http://schemas.microsoft.com/office/drawing/2014/chart" uri="{C3380CC4-5D6E-409C-BE32-E72D297353CC}">
              <c16:uniqueId val="{00000001-0237-44A5-A369-D9349A8F2C34}"/>
            </c:ext>
          </c:extLst>
        </c:ser>
        <c:dLbls>
          <c:showLegendKey val="0"/>
          <c:showVal val="0"/>
          <c:showCatName val="0"/>
          <c:showSerName val="0"/>
          <c:showPercent val="0"/>
          <c:showBubbleSize val="0"/>
        </c:dLbls>
        <c:marker val="1"/>
        <c:smooth val="0"/>
        <c:axId val="121291520"/>
        <c:axId val="121293440"/>
      </c:lineChart>
      <c:dateAx>
        <c:axId val="121291520"/>
        <c:scaling>
          <c:orientation val="minMax"/>
        </c:scaling>
        <c:delete val="1"/>
        <c:axPos val="b"/>
        <c:numFmt formatCode="&quot;H&quot;yy" sourceLinked="1"/>
        <c:majorTickMark val="none"/>
        <c:minorTickMark val="none"/>
        <c:tickLblPos val="none"/>
        <c:crossAx val="121293440"/>
        <c:crosses val="autoZero"/>
        <c:auto val="1"/>
        <c:lblOffset val="100"/>
        <c:baseTimeUnit val="years"/>
      </c:dateAx>
      <c:valAx>
        <c:axId val="1212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6" zoomScaleNormal="100" workbookViewId="0">
      <selection activeCell="BK41" sqref="BK4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七尾市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50182</v>
      </c>
      <c r="AM8" s="37"/>
      <c r="AN8" s="37"/>
      <c r="AO8" s="37"/>
      <c r="AP8" s="37"/>
      <c r="AQ8" s="37"/>
      <c r="AR8" s="37"/>
      <c r="AS8" s="37"/>
      <c r="AT8" s="38">
        <f>データ!T6</f>
        <v>318.29000000000002</v>
      </c>
      <c r="AU8" s="38"/>
      <c r="AV8" s="38"/>
      <c r="AW8" s="38"/>
      <c r="AX8" s="38"/>
      <c r="AY8" s="38"/>
      <c r="AZ8" s="38"/>
      <c r="BA8" s="38"/>
      <c r="BB8" s="38">
        <f>データ!U6</f>
        <v>157.66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37.950000000000003</v>
      </c>
      <c r="J10" s="38"/>
      <c r="K10" s="38"/>
      <c r="L10" s="38"/>
      <c r="M10" s="38"/>
      <c r="N10" s="38"/>
      <c r="O10" s="38"/>
      <c r="P10" s="38">
        <f>データ!P6</f>
        <v>5.05</v>
      </c>
      <c r="Q10" s="38"/>
      <c r="R10" s="38"/>
      <c r="S10" s="38"/>
      <c r="T10" s="38"/>
      <c r="U10" s="38"/>
      <c r="V10" s="38"/>
      <c r="W10" s="38">
        <f>データ!Q6</f>
        <v>100</v>
      </c>
      <c r="X10" s="38"/>
      <c r="Y10" s="38"/>
      <c r="Z10" s="38"/>
      <c r="AA10" s="38"/>
      <c r="AB10" s="38"/>
      <c r="AC10" s="38"/>
      <c r="AD10" s="37">
        <f>データ!R6</f>
        <v>2933</v>
      </c>
      <c r="AE10" s="37"/>
      <c r="AF10" s="37"/>
      <c r="AG10" s="37"/>
      <c r="AH10" s="37"/>
      <c r="AI10" s="37"/>
      <c r="AJ10" s="37"/>
      <c r="AK10" s="2"/>
      <c r="AL10" s="37">
        <f>データ!V6</f>
        <v>2508</v>
      </c>
      <c r="AM10" s="37"/>
      <c r="AN10" s="37"/>
      <c r="AO10" s="37"/>
      <c r="AP10" s="37"/>
      <c r="AQ10" s="37"/>
      <c r="AR10" s="37"/>
      <c r="AS10" s="37"/>
      <c r="AT10" s="38">
        <f>データ!W6</f>
        <v>47.3</v>
      </c>
      <c r="AU10" s="38"/>
      <c r="AV10" s="38"/>
      <c r="AW10" s="38"/>
      <c r="AX10" s="38"/>
      <c r="AY10" s="38"/>
      <c r="AZ10" s="38"/>
      <c r="BA10" s="38"/>
      <c r="BB10" s="38">
        <f>データ!X6</f>
        <v>53.02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G+Jli1lN6gIVv01nQRjSDqq+pmXY20iSyCyRNjXEeTSZhgeg81iOpev+SQNDCRCNd9pmta+9BsFzNsOBce2E3Q==" saltValue="d3zKsvriwBRKsWw31gL8T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172022</v>
      </c>
      <c r="D6" s="19">
        <f t="shared" si="3"/>
        <v>46</v>
      </c>
      <c r="E6" s="19">
        <f t="shared" si="3"/>
        <v>18</v>
      </c>
      <c r="F6" s="19">
        <f t="shared" si="3"/>
        <v>0</v>
      </c>
      <c r="G6" s="19">
        <f t="shared" si="3"/>
        <v>0</v>
      </c>
      <c r="H6" s="19" t="str">
        <f t="shared" si="3"/>
        <v>石川県　七尾市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37.950000000000003</v>
      </c>
      <c r="P6" s="20">
        <f t="shared" si="3"/>
        <v>5.05</v>
      </c>
      <c r="Q6" s="20">
        <f t="shared" si="3"/>
        <v>100</v>
      </c>
      <c r="R6" s="20">
        <f t="shared" si="3"/>
        <v>2933</v>
      </c>
      <c r="S6" s="20">
        <f t="shared" si="3"/>
        <v>50182</v>
      </c>
      <c r="T6" s="20">
        <f t="shared" si="3"/>
        <v>318.29000000000002</v>
      </c>
      <c r="U6" s="20">
        <f t="shared" si="3"/>
        <v>157.66</v>
      </c>
      <c r="V6" s="20">
        <f t="shared" si="3"/>
        <v>2508</v>
      </c>
      <c r="W6" s="20">
        <f t="shared" si="3"/>
        <v>47.3</v>
      </c>
      <c r="X6" s="20">
        <f t="shared" si="3"/>
        <v>53.02</v>
      </c>
      <c r="Y6" s="21" t="str">
        <f>IF(Y7="",NA(),Y7)</f>
        <v>-</v>
      </c>
      <c r="Z6" s="21">
        <f t="shared" ref="Z6:AH6" si="4">IF(Z7="",NA(),Z7)</f>
        <v>93.86</v>
      </c>
      <c r="AA6" s="21">
        <f t="shared" si="4"/>
        <v>80.84</v>
      </c>
      <c r="AB6" s="21">
        <f t="shared" si="4"/>
        <v>86.78</v>
      </c>
      <c r="AC6" s="21">
        <f t="shared" si="4"/>
        <v>99.25</v>
      </c>
      <c r="AD6" s="21" t="str">
        <f t="shared" si="4"/>
        <v>-</v>
      </c>
      <c r="AE6" s="21">
        <f t="shared" si="4"/>
        <v>88.66</v>
      </c>
      <c r="AF6" s="21">
        <f t="shared" si="4"/>
        <v>96.05</v>
      </c>
      <c r="AG6" s="21">
        <f t="shared" si="4"/>
        <v>99.03</v>
      </c>
      <c r="AH6" s="21">
        <f t="shared" si="4"/>
        <v>100.41</v>
      </c>
      <c r="AI6" s="20" t="str">
        <f>IF(AI7="","",IF(AI7="-","【-】","【"&amp;SUBSTITUTE(TEXT(AI7,"#,##0.00"),"-","△")&amp;"】"))</f>
        <v>【98.81】</v>
      </c>
      <c r="AJ6" s="21" t="str">
        <f>IF(AJ7="",NA(),AJ7)</f>
        <v>-</v>
      </c>
      <c r="AK6" s="21">
        <f t="shared" ref="AK6:AS6" si="5">IF(AK7="",NA(),AK7)</f>
        <v>14.16</v>
      </c>
      <c r="AL6" s="21">
        <f t="shared" si="5"/>
        <v>57.81</v>
      </c>
      <c r="AM6" s="21">
        <f t="shared" si="5"/>
        <v>81.52</v>
      </c>
      <c r="AN6" s="21">
        <f t="shared" si="5"/>
        <v>111.58</v>
      </c>
      <c r="AO6" s="21" t="str">
        <f t="shared" si="5"/>
        <v>-</v>
      </c>
      <c r="AP6" s="21">
        <f t="shared" si="5"/>
        <v>132.37</v>
      </c>
      <c r="AQ6" s="21">
        <f t="shared" si="5"/>
        <v>123.82</v>
      </c>
      <c r="AR6" s="21">
        <f t="shared" si="5"/>
        <v>74.239999999999995</v>
      </c>
      <c r="AS6" s="21">
        <f t="shared" si="5"/>
        <v>83.92</v>
      </c>
      <c r="AT6" s="20" t="str">
        <f>IF(AT7="","",IF(AT7="-","【-】","【"&amp;SUBSTITUTE(TEXT(AT7,"#,##0.00"),"-","△")&amp;"】"))</f>
        <v>【102.81】</v>
      </c>
      <c r="AU6" s="21" t="str">
        <f>IF(AU7="",NA(),AU7)</f>
        <v>-</v>
      </c>
      <c r="AV6" s="21">
        <f t="shared" ref="AV6:BD6" si="6">IF(AV7="",NA(),AV7)</f>
        <v>157.68</v>
      </c>
      <c r="AW6" s="21">
        <f t="shared" si="6"/>
        <v>117.32</v>
      </c>
      <c r="AX6" s="21">
        <f t="shared" si="6"/>
        <v>108.79</v>
      </c>
      <c r="AY6" s="21">
        <f t="shared" si="6"/>
        <v>101.9</v>
      </c>
      <c r="AZ6" s="21" t="str">
        <f t="shared" si="6"/>
        <v>-</v>
      </c>
      <c r="BA6" s="21">
        <f t="shared" si="6"/>
        <v>104.38</v>
      </c>
      <c r="BB6" s="21">
        <f t="shared" si="6"/>
        <v>89.72</v>
      </c>
      <c r="BC6" s="21">
        <f t="shared" si="6"/>
        <v>100.47</v>
      </c>
      <c r="BD6" s="21">
        <f t="shared" si="6"/>
        <v>122.71</v>
      </c>
      <c r="BE6" s="20" t="str">
        <f>IF(BE7="","",IF(BE7="-","【-】","【"&amp;SUBSTITUTE(TEXT(BE7,"#,##0.00"),"-","△")&amp;"】"))</f>
        <v>【112.20】</v>
      </c>
      <c r="BF6" s="21" t="str">
        <f>IF(BF7="",NA(),BF7)</f>
        <v>-</v>
      </c>
      <c r="BG6" s="21">
        <f t="shared" ref="BG6:BO6" si="7">IF(BG7="",NA(),BG7)</f>
        <v>1470.28</v>
      </c>
      <c r="BH6" s="21">
        <f t="shared" si="7"/>
        <v>1331.64</v>
      </c>
      <c r="BI6" s="21">
        <f t="shared" si="7"/>
        <v>1255.3900000000001</v>
      </c>
      <c r="BJ6" s="21">
        <f t="shared" si="7"/>
        <v>1199.57</v>
      </c>
      <c r="BK6" s="21" t="str">
        <f t="shared" si="7"/>
        <v>-</v>
      </c>
      <c r="BL6" s="21">
        <f t="shared" si="7"/>
        <v>296.89</v>
      </c>
      <c r="BM6" s="21">
        <f t="shared" si="7"/>
        <v>270.57</v>
      </c>
      <c r="BN6" s="21">
        <f t="shared" si="7"/>
        <v>294.27</v>
      </c>
      <c r="BO6" s="21">
        <f t="shared" si="7"/>
        <v>294.08999999999997</v>
      </c>
      <c r="BP6" s="20" t="str">
        <f>IF(BP7="","",IF(BP7="-","【-】","【"&amp;SUBSTITUTE(TEXT(BP7,"#,##0.00"),"-","△")&amp;"】"))</f>
        <v>【310.14】</v>
      </c>
      <c r="BQ6" s="21" t="str">
        <f>IF(BQ7="",NA(),BQ7)</f>
        <v>-</v>
      </c>
      <c r="BR6" s="21">
        <f t="shared" ref="BR6:BZ6" si="8">IF(BR7="",NA(),BR7)</f>
        <v>83.49</v>
      </c>
      <c r="BS6" s="21">
        <f t="shared" si="8"/>
        <v>51.51</v>
      </c>
      <c r="BT6" s="21">
        <f t="shared" si="8"/>
        <v>55.52</v>
      </c>
      <c r="BU6" s="21">
        <f t="shared" si="8"/>
        <v>58.84</v>
      </c>
      <c r="BV6" s="21" t="str">
        <f t="shared" si="8"/>
        <v>-</v>
      </c>
      <c r="BW6" s="21">
        <f t="shared" si="8"/>
        <v>63.06</v>
      </c>
      <c r="BX6" s="21">
        <f t="shared" si="8"/>
        <v>62.5</v>
      </c>
      <c r="BY6" s="21">
        <f t="shared" si="8"/>
        <v>60.59</v>
      </c>
      <c r="BZ6" s="21">
        <f t="shared" si="8"/>
        <v>60</v>
      </c>
      <c r="CA6" s="20" t="str">
        <f>IF(CA7="","",IF(CA7="-","【-】","【"&amp;SUBSTITUTE(TEXT(CA7,"#,##0.00"),"-","△")&amp;"】"))</f>
        <v>【57.71】</v>
      </c>
      <c r="CB6" s="21" t="str">
        <f>IF(CB7="",NA(),CB7)</f>
        <v>-</v>
      </c>
      <c r="CC6" s="21">
        <f t="shared" ref="CC6:CK6" si="9">IF(CC7="",NA(),CC7)</f>
        <v>181.86</v>
      </c>
      <c r="CD6" s="21">
        <f t="shared" si="9"/>
        <v>297.02</v>
      </c>
      <c r="CE6" s="21">
        <f t="shared" si="9"/>
        <v>269.20999999999998</v>
      </c>
      <c r="CF6" s="21">
        <f t="shared" si="9"/>
        <v>257.36</v>
      </c>
      <c r="CG6" s="21" t="str">
        <f t="shared" si="9"/>
        <v>-</v>
      </c>
      <c r="CH6" s="21">
        <f t="shared" si="9"/>
        <v>264.77</v>
      </c>
      <c r="CI6" s="21">
        <f t="shared" si="9"/>
        <v>269.33</v>
      </c>
      <c r="CJ6" s="21">
        <f t="shared" si="9"/>
        <v>280.23</v>
      </c>
      <c r="CK6" s="21">
        <f t="shared" si="9"/>
        <v>282.70999999999998</v>
      </c>
      <c r="CL6" s="20" t="str">
        <f>IF(CL7="","",IF(CL7="-","【-】","【"&amp;SUBSTITUTE(TEXT(CL7,"#,##0.00"),"-","△")&amp;"】"))</f>
        <v>【286.17】</v>
      </c>
      <c r="CM6" s="21" t="str">
        <f>IF(CM7="",NA(),CM7)</f>
        <v>-</v>
      </c>
      <c r="CN6" s="21">
        <f t="shared" ref="CN6:CV6" si="10">IF(CN7="",NA(),CN7)</f>
        <v>49.62</v>
      </c>
      <c r="CO6" s="21">
        <f t="shared" si="10"/>
        <v>53.04</v>
      </c>
      <c r="CP6" s="21">
        <f t="shared" si="10"/>
        <v>54.76</v>
      </c>
      <c r="CQ6" s="21">
        <f t="shared" si="10"/>
        <v>56.35</v>
      </c>
      <c r="CR6" s="21" t="str">
        <f t="shared" si="10"/>
        <v>-</v>
      </c>
      <c r="CS6" s="21">
        <f t="shared" si="10"/>
        <v>59.94</v>
      </c>
      <c r="CT6" s="21">
        <f t="shared" si="10"/>
        <v>59.64</v>
      </c>
      <c r="CU6" s="21">
        <f t="shared" si="10"/>
        <v>58.19</v>
      </c>
      <c r="CV6" s="21">
        <f t="shared" si="10"/>
        <v>56.52</v>
      </c>
      <c r="CW6" s="20" t="str">
        <f>IF(CW7="","",IF(CW7="-","【-】","【"&amp;SUBSTITUTE(TEXT(CW7,"#,##0.00"),"-","△")&amp;"】"))</f>
        <v>【56.80】</v>
      </c>
      <c r="CX6" s="21" t="str">
        <f>IF(CX7="",NA(),CX7)</f>
        <v>-</v>
      </c>
      <c r="CY6" s="21">
        <f t="shared" ref="CY6:DG6" si="11">IF(CY7="",NA(),CY7)</f>
        <v>100</v>
      </c>
      <c r="CZ6" s="21">
        <f t="shared" si="11"/>
        <v>100</v>
      </c>
      <c r="DA6" s="21">
        <f t="shared" si="11"/>
        <v>100</v>
      </c>
      <c r="DB6" s="21">
        <f t="shared" si="11"/>
        <v>100</v>
      </c>
      <c r="DC6" s="21" t="str">
        <f t="shared" si="11"/>
        <v>-</v>
      </c>
      <c r="DD6" s="21">
        <f t="shared" si="11"/>
        <v>89.66</v>
      </c>
      <c r="DE6" s="21">
        <f t="shared" si="11"/>
        <v>90.63</v>
      </c>
      <c r="DF6" s="21">
        <f t="shared" si="11"/>
        <v>87.8</v>
      </c>
      <c r="DG6" s="21">
        <f t="shared" si="11"/>
        <v>88.43</v>
      </c>
      <c r="DH6" s="20" t="str">
        <f>IF(DH7="","",IF(DH7="-","【-】","【"&amp;SUBSTITUTE(TEXT(DH7,"#,##0.00"),"-","△")&amp;"】"))</f>
        <v>【83.38】</v>
      </c>
      <c r="DI6" s="21" t="str">
        <f>IF(DI7="",NA(),DI7)</f>
        <v>-</v>
      </c>
      <c r="DJ6" s="21">
        <f t="shared" ref="DJ6:DR6" si="12">IF(DJ7="",NA(),DJ7)</f>
        <v>3.95</v>
      </c>
      <c r="DK6" s="21">
        <f t="shared" si="12"/>
        <v>8.43</v>
      </c>
      <c r="DL6" s="21">
        <f t="shared" si="12"/>
        <v>13.12</v>
      </c>
      <c r="DM6" s="21">
        <f t="shared" si="12"/>
        <v>17.670000000000002</v>
      </c>
      <c r="DN6" s="21" t="str">
        <f t="shared" si="12"/>
        <v>-</v>
      </c>
      <c r="DO6" s="21">
        <f t="shared" si="12"/>
        <v>21.11</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172022</v>
      </c>
      <c r="D7" s="23">
        <v>46</v>
      </c>
      <c r="E7" s="23">
        <v>18</v>
      </c>
      <c r="F7" s="23">
        <v>0</v>
      </c>
      <c r="G7" s="23">
        <v>0</v>
      </c>
      <c r="H7" s="23" t="s">
        <v>96</v>
      </c>
      <c r="I7" s="23" t="s">
        <v>97</v>
      </c>
      <c r="J7" s="23" t="s">
        <v>98</v>
      </c>
      <c r="K7" s="23" t="s">
        <v>99</v>
      </c>
      <c r="L7" s="23" t="s">
        <v>100</v>
      </c>
      <c r="M7" s="23" t="s">
        <v>101</v>
      </c>
      <c r="N7" s="24" t="s">
        <v>102</v>
      </c>
      <c r="O7" s="24">
        <v>37.950000000000003</v>
      </c>
      <c r="P7" s="24">
        <v>5.05</v>
      </c>
      <c r="Q7" s="24">
        <v>100</v>
      </c>
      <c r="R7" s="24">
        <v>2933</v>
      </c>
      <c r="S7" s="24">
        <v>50182</v>
      </c>
      <c r="T7" s="24">
        <v>318.29000000000002</v>
      </c>
      <c r="U7" s="24">
        <v>157.66</v>
      </c>
      <c r="V7" s="24">
        <v>2508</v>
      </c>
      <c r="W7" s="24">
        <v>47.3</v>
      </c>
      <c r="X7" s="24">
        <v>53.02</v>
      </c>
      <c r="Y7" s="24" t="s">
        <v>102</v>
      </c>
      <c r="Z7" s="24">
        <v>93.86</v>
      </c>
      <c r="AA7" s="24">
        <v>80.84</v>
      </c>
      <c r="AB7" s="24">
        <v>86.78</v>
      </c>
      <c r="AC7" s="24">
        <v>99.25</v>
      </c>
      <c r="AD7" s="24" t="s">
        <v>102</v>
      </c>
      <c r="AE7" s="24">
        <v>88.66</v>
      </c>
      <c r="AF7" s="24">
        <v>96.05</v>
      </c>
      <c r="AG7" s="24">
        <v>99.03</v>
      </c>
      <c r="AH7" s="24">
        <v>100.41</v>
      </c>
      <c r="AI7" s="24">
        <v>98.81</v>
      </c>
      <c r="AJ7" s="24" t="s">
        <v>102</v>
      </c>
      <c r="AK7" s="24">
        <v>14.16</v>
      </c>
      <c r="AL7" s="24">
        <v>57.81</v>
      </c>
      <c r="AM7" s="24">
        <v>81.52</v>
      </c>
      <c r="AN7" s="24">
        <v>111.58</v>
      </c>
      <c r="AO7" s="24" t="s">
        <v>102</v>
      </c>
      <c r="AP7" s="24">
        <v>132.37</v>
      </c>
      <c r="AQ7" s="24">
        <v>123.82</v>
      </c>
      <c r="AR7" s="24">
        <v>74.239999999999995</v>
      </c>
      <c r="AS7" s="24">
        <v>83.92</v>
      </c>
      <c r="AT7" s="24">
        <v>102.81</v>
      </c>
      <c r="AU7" s="24" t="s">
        <v>102</v>
      </c>
      <c r="AV7" s="24">
        <v>157.68</v>
      </c>
      <c r="AW7" s="24">
        <v>117.32</v>
      </c>
      <c r="AX7" s="24">
        <v>108.79</v>
      </c>
      <c r="AY7" s="24">
        <v>101.9</v>
      </c>
      <c r="AZ7" s="24" t="s">
        <v>102</v>
      </c>
      <c r="BA7" s="24">
        <v>104.38</v>
      </c>
      <c r="BB7" s="24">
        <v>89.72</v>
      </c>
      <c r="BC7" s="24">
        <v>100.47</v>
      </c>
      <c r="BD7" s="24">
        <v>122.71</v>
      </c>
      <c r="BE7" s="24">
        <v>112.2</v>
      </c>
      <c r="BF7" s="24" t="s">
        <v>102</v>
      </c>
      <c r="BG7" s="24">
        <v>1470.28</v>
      </c>
      <c r="BH7" s="24">
        <v>1331.64</v>
      </c>
      <c r="BI7" s="24">
        <v>1255.3900000000001</v>
      </c>
      <c r="BJ7" s="24">
        <v>1199.57</v>
      </c>
      <c r="BK7" s="24" t="s">
        <v>102</v>
      </c>
      <c r="BL7" s="24">
        <v>296.89</v>
      </c>
      <c r="BM7" s="24">
        <v>270.57</v>
      </c>
      <c r="BN7" s="24">
        <v>294.27</v>
      </c>
      <c r="BO7" s="24">
        <v>294.08999999999997</v>
      </c>
      <c r="BP7" s="24">
        <v>310.14</v>
      </c>
      <c r="BQ7" s="24" t="s">
        <v>102</v>
      </c>
      <c r="BR7" s="24">
        <v>83.49</v>
      </c>
      <c r="BS7" s="24">
        <v>51.51</v>
      </c>
      <c r="BT7" s="24">
        <v>55.52</v>
      </c>
      <c r="BU7" s="24">
        <v>58.84</v>
      </c>
      <c r="BV7" s="24" t="s">
        <v>102</v>
      </c>
      <c r="BW7" s="24">
        <v>63.06</v>
      </c>
      <c r="BX7" s="24">
        <v>62.5</v>
      </c>
      <c r="BY7" s="24">
        <v>60.59</v>
      </c>
      <c r="BZ7" s="24">
        <v>60</v>
      </c>
      <c r="CA7" s="24">
        <v>57.71</v>
      </c>
      <c r="CB7" s="24" t="s">
        <v>102</v>
      </c>
      <c r="CC7" s="24">
        <v>181.86</v>
      </c>
      <c r="CD7" s="24">
        <v>297.02</v>
      </c>
      <c r="CE7" s="24">
        <v>269.20999999999998</v>
      </c>
      <c r="CF7" s="24">
        <v>257.36</v>
      </c>
      <c r="CG7" s="24" t="s">
        <v>102</v>
      </c>
      <c r="CH7" s="24">
        <v>264.77</v>
      </c>
      <c r="CI7" s="24">
        <v>269.33</v>
      </c>
      <c r="CJ7" s="24">
        <v>280.23</v>
      </c>
      <c r="CK7" s="24">
        <v>282.70999999999998</v>
      </c>
      <c r="CL7" s="24">
        <v>286.17</v>
      </c>
      <c r="CM7" s="24" t="s">
        <v>102</v>
      </c>
      <c r="CN7" s="24">
        <v>49.62</v>
      </c>
      <c r="CO7" s="24">
        <v>53.04</v>
      </c>
      <c r="CP7" s="24">
        <v>54.76</v>
      </c>
      <c r="CQ7" s="24">
        <v>56.35</v>
      </c>
      <c r="CR7" s="24" t="s">
        <v>102</v>
      </c>
      <c r="CS7" s="24">
        <v>59.94</v>
      </c>
      <c r="CT7" s="24">
        <v>59.64</v>
      </c>
      <c r="CU7" s="24">
        <v>58.19</v>
      </c>
      <c r="CV7" s="24">
        <v>56.52</v>
      </c>
      <c r="CW7" s="24">
        <v>56.8</v>
      </c>
      <c r="CX7" s="24" t="s">
        <v>102</v>
      </c>
      <c r="CY7" s="24">
        <v>100</v>
      </c>
      <c r="CZ7" s="24">
        <v>100</v>
      </c>
      <c r="DA7" s="24">
        <v>100</v>
      </c>
      <c r="DB7" s="24">
        <v>100</v>
      </c>
      <c r="DC7" s="24" t="s">
        <v>102</v>
      </c>
      <c r="DD7" s="24">
        <v>89.66</v>
      </c>
      <c r="DE7" s="24">
        <v>90.63</v>
      </c>
      <c r="DF7" s="24">
        <v>87.8</v>
      </c>
      <c r="DG7" s="24">
        <v>88.43</v>
      </c>
      <c r="DH7" s="24">
        <v>83.38</v>
      </c>
      <c r="DI7" s="24" t="s">
        <v>102</v>
      </c>
      <c r="DJ7" s="24">
        <v>3.95</v>
      </c>
      <c r="DK7" s="24">
        <v>8.43</v>
      </c>
      <c r="DL7" s="24">
        <v>13.12</v>
      </c>
      <c r="DM7" s="24">
        <v>17.670000000000002</v>
      </c>
      <c r="DN7" s="24" t="s">
        <v>102</v>
      </c>
      <c r="DO7" s="24">
        <v>21.11</v>
      </c>
      <c r="DP7" s="24">
        <v>23.76</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2023-01-10T04:31:36Z</cp:lastPrinted>
  <dcterms:created xsi:type="dcterms:W3CDTF">2022-12-01T01:41:08Z</dcterms:created>
  <dcterms:modified xsi:type="dcterms:W3CDTF">2023-01-10T05:05:54Z</dcterms:modified>
  <cp:category/>
</cp:coreProperties>
</file>